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1_KÖLTSÉGVETÉS\2017\01_SAJÁT\17114_Tiszaladány\180412\"/>
    </mc:Choice>
  </mc:AlternateContent>
  <bookViews>
    <workbookView xWindow="0" yWindow="0" windowWidth="20490" windowHeight="7620" tabRatio="967"/>
  </bookViews>
  <sheets>
    <sheet name="Záradék" sheetId="18" r:id="rId1"/>
    <sheet name="Összesítő" sheetId="17" r:id="rId2"/>
    <sheet name="Utólagos szigetelés" sheetId="21" r:id="rId3"/>
    <sheet name="Műanyag nyílászáró" sheetId="22" r:id="rId4"/>
    <sheet name="Megújuló energia" sheetId="24" r:id="rId5"/>
    <sheet name="Fűtési rendszer" sheetId="25" r:id="rId6"/>
    <sheet name="Akadálymentesítés" sheetId="26" r:id="rId7"/>
  </sheets>
  <calcPr calcId="162913" concurrentCalc="0"/>
</workbook>
</file>

<file path=xl/calcChain.xml><?xml version="1.0" encoding="utf-8"?>
<calcChain xmlns="http://schemas.openxmlformats.org/spreadsheetml/2006/main">
  <c r="I2" i="25" l="1"/>
  <c r="I3" i="25"/>
  <c r="C5" i="17"/>
  <c r="H2" i="25"/>
  <c r="H3" i="25"/>
  <c r="B5" i="17"/>
  <c r="I2" i="24"/>
  <c r="I3" i="24"/>
  <c r="C4" i="17"/>
  <c r="H2" i="24"/>
  <c r="H3" i="24"/>
  <c r="B4" i="17"/>
  <c r="I11" i="26"/>
  <c r="H11" i="26"/>
  <c r="I2" i="22"/>
  <c r="H2" i="22"/>
  <c r="I15" i="22"/>
  <c r="H15" i="22"/>
  <c r="I14" i="22"/>
  <c r="H14" i="22"/>
  <c r="I13" i="22"/>
  <c r="H13" i="22"/>
  <c r="I19" i="21"/>
  <c r="H19" i="21"/>
  <c r="I18" i="21"/>
  <c r="H18" i="21"/>
  <c r="I17" i="21"/>
  <c r="H17" i="21"/>
  <c r="I16" i="21"/>
  <c r="H16" i="21"/>
  <c r="I15" i="21"/>
  <c r="H15" i="21"/>
  <c r="I14" i="21"/>
  <c r="H14" i="21"/>
  <c r="I13" i="21"/>
  <c r="H13" i="21"/>
  <c r="I10" i="26"/>
  <c r="H10" i="26"/>
  <c r="I9" i="26"/>
  <c r="H9" i="26"/>
  <c r="I12" i="22"/>
  <c r="H12" i="22"/>
  <c r="I11" i="22"/>
  <c r="H11" i="22"/>
  <c r="I10" i="22"/>
  <c r="H10" i="22"/>
  <c r="I9" i="22"/>
  <c r="H9" i="22"/>
  <c r="I8" i="22"/>
  <c r="H8" i="22"/>
  <c r="I7" i="22"/>
  <c r="H7" i="22"/>
  <c r="I6" i="22"/>
  <c r="H6" i="22"/>
  <c r="I5" i="22"/>
  <c r="H5" i="22"/>
  <c r="I4" i="22"/>
  <c r="H4" i="22"/>
  <c r="I3" i="22"/>
  <c r="H3" i="22"/>
  <c r="I12" i="21"/>
  <c r="H12" i="21"/>
  <c r="I11" i="21"/>
  <c r="H11" i="21"/>
  <c r="I10" i="21"/>
  <c r="H10" i="21"/>
  <c r="I9" i="21"/>
  <c r="H9" i="21"/>
  <c r="I8" i="21"/>
  <c r="H8" i="21"/>
  <c r="I7" i="21"/>
  <c r="H7" i="21"/>
  <c r="I6" i="21"/>
  <c r="H6" i="21"/>
  <c r="I5" i="21"/>
  <c r="H5" i="21"/>
  <c r="I4" i="21"/>
  <c r="H4" i="21"/>
  <c r="I8" i="26"/>
  <c r="H8" i="26"/>
  <c r="I7" i="26"/>
  <c r="H7" i="26"/>
  <c r="I6" i="26"/>
  <c r="H6" i="26"/>
  <c r="I5" i="26"/>
  <c r="H5" i="26"/>
  <c r="I3" i="21"/>
  <c r="H3" i="21"/>
  <c r="I4" i="26"/>
  <c r="H4" i="26"/>
  <c r="I3" i="26"/>
  <c r="H3" i="26"/>
  <c r="I2" i="26"/>
  <c r="H2" i="26"/>
  <c r="I2" i="21"/>
  <c r="H2" i="21"/>
  <c r="H12" i="26"/>
  <c r="B6" i="17"/>
  <c r="H16" i="22"/>
  <c r="B3" i="17"/>
  <c r="I12" i="26"/>
  <c r="C6" i="17"/>
  <c r="D6" i="17"/>
  <c r="F6" i="17"/>
  <c r="G6" i="17"/>
  <c r="I16" i="22"/>
  <c r="C3" i="17"/>
  <c r="D3" i="17"/>
  <c r="F3" i="17"/>
  <c r="G3" i="17"/>
  <c r="H20" i="21"/>
  <c r="B2" i="17"/>
  <c r="I20" i="21"/>
  <c r="C2" i="17"/>
  <c r="D4" i="17"/>
  <c r="F4" i="17"/>
  <c r="G4" i="17"/>
  <c r="D5" i="17"/>
  <c r="B7" i="17"/>
  <c r="C29" i="18"/>
  <c r="C7" i="17"/>
  <c r="D29" i="18"/>
  <c r="D2" i="17"/>
  <c r="F2" i="17"/>
  <c r="F5" i="17"/>
  <c r="G5" i="17"/>
  <c r="D7" i="17"/>
  <c r="F7" i="17"/>
  <c r="G2" i="17"/>
  <c r="G7" i="17"/>
  <c r="C30" i="18"/>
  <c r="C31" i="18"/>
  <c r="C32" i="18"/>
</calcChain>
</file>

<file path=xl/sharedStrings.xml><?xml version="1.0" encoding="utf-8"?>
<sst xmlns="http://schemas.openxmlformats.org/spreadsheetml/2006/main" count="217" uniqueCount="130">
  <si>
    <t>Munkanem megnevezése</t>
  </si>
  <si>
    <t>Anyag összege</t>
  </si>
  <si>
    <t>Díj összege</t>
  </si>
  <si>
    <t>Ssz.</t>
  </si>
  <si>
    <t>Tételszám</t>
  </si>
  <si>
    <t>Tétel szövege</t>
  </si>
  <si>
    <t>Menny.</t>
  </si>
  <si>
    <t>Egység</t>
  </si>
  <si>
    <t>Anyag egységár</t>
  </si>
  <si>
    <t>Díj egységre</t>
  </si>
  <si>
    <t>Anyag összesen</t>
  </si>
  <si>
    <t>Díj összesen</t>
  </si>
  <si>
    <t>m2</t>
  </si>
  <si>
    <t>Munkanem összesen:</t>
  </si>
  <si>
    <t>21-003-5.1.1.3</t>
  </si>
  <si>
    <t>m3</t>
  </si>
  <si>
    <t>21-011-1.1.1</t>
  </si>
  <si>
    <t>Fejtett föld felrakása szállítóeszközre, kézi erővel, elszállítással, talajosztály I-IV.</t>
  </si>
  <si>
    <t>31-000-13.2</t>
  </si>
  <si>
    <t>Beton aljzatok, járdák bontása 10 cm vastagságig, kavicsbetonból, salakbetonból</t>
  </si>
  <si>
    <t>db</t>
  </si>
  <si>
    <t>35-002-4.2-0115003</t>
  </si>
  <si>
    <t>Páraáteresztő, vízzáró alátétfólia, alátétfedés, vagy alátétszigetelés terítése 15 cm-es átfedéssel (ellenléc külön tételben számolandó) ragasztóval vagy ragasztószalaggal folytonosítva DÖRKEN DELTA VENT-N, páraáteresztő tetőfólia, 1,5x50 m</t>
  </si>
  <si>
    <t>35-002-9-0090631</t>
  </si>
  <si>
    <t>36-002-4-0415917</t>
  </si>
  <si>
    <t>Vékonyvakolat alapozók felhordása, kézi erővel Baumit Univerzális alapozó Cikkszám: 960125, vakolt felületre</t>
  </si>
  <si>
    <t>36-005-21.2.2.2-0415486</t>
  </si>
  <si>
    <t>Vékonyvakolatok, színvakolatok felhordása alapozott, előkészített felületre, vödrös kiszerelésű anyagból, vizes bázisú, műgyanta kötőanyagú vékonyvakolat készítése, egy rétegben, 1,5-2,5 mm-es szemcsemérettel Baumit DuoTop vakolat, kapart 1,5 mm (2 színcsoport)</t>
  </si>
  <si>
    <t>36-007-9.2-0415421</t>
  </si>
  <si>
    <t>Lábazati vakolatok; díszítő és lábazati műgyantás kötőanyagú vakolatréteg felhordása, kézi erővel, vödrös kiszerelésű anyagból Baumit MosaikTop (Baumit Mozaik) vakolat 2 mm-es szemcseméret, 24 féle szín, Cikkszám: 255201</t>
  </si>
  <si>
    <t>36-011-6-0391213</t>
  </si>
  <si>
    <t>Üvegszövet háló elhelyezése, függőleges, vízszintes, ferde vagy íves felületen Baumit felirat nélküli üvegszövet, Cikkszám: 956199</t>
  </si>
  <si>
    <t>36-011-7-0391231</t>
  </si>
  <si>
    <t>Üvegszövet háló beágyazása, függőleges, vízszintes,  ferde vagy íves felületen Baumit StarContact ragasztótapasz, Cikkszám: 156101</t>
  </si>
  <si>
    <t>36-090-4.3.3</t>
  </si>
  <si>
    <t>m</t>
  </si>
  <si>
    <t>Ablakspaletta javítása sarokösszedolgozással, 21-40 cm kiterített szélességig, hiánypótlás 25% felett</t>
  </si>
  <si>
    <t>43-003-8.3.1-0149643</t>
  </si>
  <si>
    <t>44-000-1.1</t>
  </si>
  <si>
    <t>Fa vagy műanyag nyílászáró szerkezetek bontása, ajtó, ablak vagy kapu,</t>
  </si>
  <si>
    <t>44-011-1.1.1-0168505</t>
  </si>
  <si>
    <t>44-011-1.1.1-0168506</t>
  </si>
  <si>
    <t>44-011-1.1.1-0168508</t>
  </si>
  <si>
    <t>44-011-1.1.1-0168512</t>
  </si>
  <si>
    <t>44-011-1.1.1-0168514</t>
  </si>
  <si>
    <t>44-012-2-0212951</t>
  </si>
  <si>
    <t>Műanyag könyöklők beépítése</t>
  </si>
  <si>
    <t>47-000-1.99.1.2.1.2-0415512</t>
  </si>
  <si>
    <t>Belső festéseknél felület előkészítése, részmunkák; felület glettelése zsákos kiszerelésű anyagból (alapozóval, sarokvédelemmel), bármilyen padozatú helyiségben, vakolt felületen, 1,5 mm vastagságban tagolt felületen Baumit FinoBello, gipszes glett, 0-10 mm-es vastagságban, Cikkszám: 951720</t>
  </si>
  <si>
    <t>47-010-3.1.2-0151801</t>
  </si>
  <si>
    <t>Enyhén porózus, nedvszívó, gyengén homokosodó falfelületek felületmegerősítő mélyalapozása, vizes-diszperziós mélyalapozóval, tagolt felületen Héra falfix vizes diszperziós mélyalapozó, EAN: 5995061648627</t>
  </si>
  <si>
    <t>47-011-15.1.1.2-0151171</t>
  </si>
  <si>
    <t>Diszperziós festés műanyag bázisú vizes-diszperziós  fehér vagy gyárilag színezett festékkel, új vagy régi lekapart, előkészített alapfelületen, vakolaton, két rétegben, tagolt sima felületen Héra diszperziós belső falfesték, fehér, EAN: 5995061999118</t>
  </si>
  <si>
    <t>48-007-41.1.5.1-0090104</t>
  </si>
  <si>
    <t>Födém; Padló hőszigetelő anyag elhelyezése, vízszintes felületen, nem járható födémre, szálas szigetelő anyaggal (üveggyapot, kőzetgyapot) kőzetgyapot tábla, 100 mm vastag</t>
  </si>
  <si>
    <t>48-007-41.1.5.1-0090108</t>
  </si>
  <si>
    <t>Födém; Padló hőszigetelő anyag elhelyezése, vízszintes felületen, nem járható födémre, szálas szigetelő anyaggal (üveggyapot, kőzetgyapot) kőzetgyapot tábla, 150 mm vastag</t>
  </si>
  <si>
    <t>48-007-56.1.3.1-0113544</t>
  </si>
  <si>
    <t>48-010-1.1.2.2-0113313</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</si>
  <si>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AUSTROTHERM AT H80 homlokzati hőszigetelő lemez,1000x500x150 mm</t>
  </si>
  <si>
    <t>48-010-1.3.1.2-0118007</t>
  </si>
  <si>
    <t>48-021-1.51.2.3.1</t>
  </si>
  <si>
    <t>Szigetelések rögzítése; Hőszigetelő táblák pontszerű mechanikai rögzítése, homlokzaton, vázkerámia vagy pórusbeton aljzatszerkezethez, MASTERPLAST Thermomaster D-H 215 mm, fém beütőszeges tárcsás dübel</t>
  </si>
  <si>
    <t>Összesen:</t>
  </si>
  <si>
    <t xml:space="preserve">                                       </t>
  </si>
  <si>
    <t>Költségvetés főösszesítő</t>
  </si>
  <si>
    <t>Megnevezés</t>
  </si>
  <si>
    <t>Anyagköltség</t>
  </si>
  <si>
    <t>Díjköltség</t>
  </si>
  <si>
    <t>Aláírás</t>
  </si>
  <si>
    <t>KÖLTSÉGVETÉS</t>
  </si>
  <si>
    <t>Építmény közvetlen költségei</t>
  </si>
  <si>
    <t>NETTÓ:</t>
  </si>
  <si>
    <t>ÁFA:</t>
  </si>
  <si>
    <t>BRUTTÓ:</t>
  </si>
  <si>
    <r>
      <t>m</t>
    </r>
    <r>
      <rPr>
        <vertAlign val="superscript"/>
        <sz val="11"/>
        <color indexed="8"/>
        <rFont val="Tw Cen MT Condensed"/>
        <family val="2"/>
        <charset val="238"/>
      </rPr>
      <t>2</t>
    </r>
  </si>
  <si>
    <r>
      <t>Munkaárok földkiemelése közművesített területen, kézi erővel, bármely konzisztenciájú talajban, dúcolás nélkül, 2,0 m</t>
    </r>
    <r>
      <rPr>
        <vertAlign val="superscript"/>
        <sz val="11"/>
        <color indexed="8"/>
        <rFont val="Tw Cen MT Condensed"/>
        <family val="2"/>
        <charset val="238"/>
      </rPr>
      <t>2</t>
    </r>
    <r>
      <rPr>
        <sz val="11"/>
        <color indexed="8"/>
        <rFont val="Tw Cen MT Condensed"/>
        <family val="2"/>
        <charset val="238"/>
      </rPr>
      <t xml:space="preserve"> szelvényig, IV. talajosztály</t>
    </r>
  </si>
  <si>
    <t>Homlokzati csőállvány állítása állványcsőből mint munkaállvány, szintenkénti pallóterítéssel, korláttal, lábdeszkával, kétlábas, 0,60-0,90 m padlószélességgel, munkapadló távolság 2,00 m, 2,00 kN/m˛ terhelhetőséggel, állványépítés MSZ és alkalmazástechnikai kézikönyv szerint, 6,00 m munkapadló magasságig</t>
  </si>
  <si>
    <t>15-012-6.1</t>
  </si>
  <si>
    <t>Építési törmelék konténeres elszállítása,  törmelék konténerbe rakásával, 10 m3</t>
  </si>
  <si>
    <t>21-012-010</t>
  </si>
  <si>
    <t>Belső oldali páratechnikai rendszer készítése, 15 cm-es átfedéssel belső oldali párazáró fólia</t>
  </si>
  <si>
    <t>Cím: 3929 TISZALADÁNY, KOSSUTH ÚT 53.</t>
  </si>
  <si>
    <t>Név : TISZALADÁNY KÖZSÉG ÖNKORMÁNYZATA</t>
  </si>
  <si>
    <t>A megvalósulás helye: 3929 TISZALADÁNY, KOSSUTH LAJOS UTCA 54. HRSZ.:294</t>
  </si>
  <si>
    <t>23-003-3-0222210</t>
  </si>
  <si>
    <t>Vasbeton sáv-, talp-, lemez- vagy gerendaalap készítése helyszínen kevert .....minőségű betonból C16/20 - X0v(H) képlékeny kavicsbeton keverék CEM 32,5 pc. Dçmax = 16 mm, m = 6,6 finomsági modulussal</t>
  </si>
  <si>
    <t>33-001-1.3.4.4.1</t>
  </si>
  <si>
    <t>36-007-9.1.1-0415939</t>
  </si>
  <si>
    <t>Lábazati vakolatok; lábazati alapvakolat felhordása kézi erővel, 2 cm vastagságban Baumit SockelPutz Lábazati alapvakolat</t>
  </si>
  <si>
    <t>Ablak- vagy szemöldökpárkány színes műanyagbevonatú horganyzott acéllemezből, 50 cm kiterített szélességig LINDAB Seamline FOP szegély tűzihorganyzott acél + Classic bevonat, standard színben, 0,6 mm vtg., kiterített szélesség: 301-350 mm</t>
  </si>
  <si>
    <t>48-010-1.1.2.2-0113312</t>
  </si>
  <si>
    <t>Homlokzati hőszigetelés, üvegszövetháló-erősítéssel,(mechanikai rögzítés, felületi zárás valamint kiegészítő profilok külön tételben szerepelnek), egyenes él-képzésű, érdesített XPS hőszigetelő lapokkal, ragasztóporból képzett ragasztóba, tagolt sík, függőleges falon AUSTROTHERM Expert XPS extrudált polisztirolhab lemez, 1250x600x150 mm</t>
  </si>
  <si>
    <t>Teherhordó és kitöltő falazat készítése, beton, könnyűbeton falazóblokk vagy zsaluzóelem termékekből, 250 mm falvastagságban, 250x500x230 mm-es méretű beton zsaluzóelemből, kitöltő betonnal, betonacél beépítéssel Leier ZS 25-as zsaluzóelem, 250/500/230 mm, C16/20-16/kissé képlékeny kavicsbeton, B 60.40:10 mm átmérőjű betonacél</t>
  </si>
  <si>
    <t>31-000-15.1</t>
  </si>
  <si>
    <t>62-015-51.5-0846693</t>
  </si>
  <si>
    <t>A meglévővel azonos térburkolat elhelyezése a szélesített rámpán</t>
  </si>
  <si>
    <t>Meglévő rámpa fedlapjának bontása a támfal magasságának visszavésése kb. 8 cm-t</t>
  </si>
  <si>
    <t>45-090-2.2</t>
  </si>
  <si>
    <t>Utólag kb. 25 cm-rel hossztoldott meglévő, megmaradó akadálymentes acélkorlát, felületkezeléssel kompletten</t>
  </si>
  <si>
    <t>45-090-2.1</t>
  </si>
  <si>
    <t>Akadálymentes rámpa első kajához tartozó korlát áthelyezése rámpakar kibővítését követően</t>
  </si>
  <si>
    <t>Konszignációs jel: AB-1
Műanyag kültéri nyílászárók, hőszigetelt, fokozott légzárású ablak elhelyezése előre kihagyott falnyílásba, tömítéssel, szerelvényezve, finombeállítással, 4,00 m kerület felett, kétszárnyú ablak, PVC profil, Uw&lt;1,1 0 W/m2K, mérete: 115 x 147 cm, konszignáció szerinti kialakításban</t>
  </si>
  <si>
    <t>44-011-1.1.1-0168516</t>
  </si>
  <si>
    <t>44-011-1.1.1-0168518</t>
  </si>
  <si>
    <t>Konszignációs jel: AB-3
Műanyag kültéri nyílászárók, hőszigetelt, fokozott légzárású ablak elhelyezése előre kihagyott falnyílásba, tömítéssel, szerelvényezve, finombeállítással, 4,00 m kerület felett, egyszárnyú ablak, PVC profil, Uw&lt;1,1 0 W/m2K, mérete: 89 x 160 cm, konszignáció szerinti kialakításban</t>
  </si>
  <si>
    <t>44-011-1.1.1-0168520</t>
  </si>
  <si>
    <t>Konszignációs jel: AB-4
Műanyag kültéri nyílászárók, hőszigetelt, fokozott légzárású ablak elhelyezése előre kihagyott falnyílásba, tömítéssel, szerelvényezve, finombeállítással, 4,00 m kerület felett, háromszárnyú ablak, PVC profil, Uw&lt;1,1 0 W/m2K, mérete: 55 x 55 cm, konszignáció szerinti kialakításban</t>
  </si>
  <si>
    <t>Konszignációs jel: AB-2
Műanyag kültéri nyílászárók, hőszigetelt, fokozott légzárású ablak elhelyezése előre kihagyott falnyílásba, tömítéssel, szerelvényezve, finombeállítással, 4,00 m kerület felett, háromszárnyú ablak, PVC profil, Uw&lt;1,1 0 W/m2K, mérete: 175 x 147 cm, konszignáció szerinti kialakításban</t>
  </si>
  <si>
    <t>Konszignációs jel: AB-5
Műanyag kültéri nyílászárók, hőszigetelt, fokozott légzárású ablak elhelyezése előre kihagyott falnyílásba, tömítéssel, szerelvényezve, finombeállítással, 4,00 m kerület felett, háromszárnyú ablak, PVC profil, Uw&lt;1,1 0 W/m2K, mérete: 117 x 147 cm, konszignáció szerinti kialakításban</t>
  </si>
  <si>
    <t>Födém; Padló hőszigetelő anyag elhelyezése, vízszintes felületen, nem járható födémre, expandált polisztirol anyaggal, AUSTROTHERM Expert Fix tábla, 100 mm vastag</t>
  </si>
  <si>
    <t>Födém; Padló hőszigetelő anyag elhelyezése, vízszintes felületen, nem járható födémre, expandált polisztirol anyaggal, AUSTROTHERM Expert Fix tábla, 150 mm vastag</t>
  </si>
  <si>
    <t>Komplett napelemes (fotovoltaikus) rendszerek telepítése, villamos hálózatra kapcsolása, mono vagy polikristályos napelemes rendszer, magastetőre telepítve kompletten, 1 kWp rendszer egységből építve, 5 kWp teljesítményig, mely tartalmaz Solar tehnika napelem modult tetősíkból kiemelt tartószerkezeten, hálózati invertert, szolár kábel szettet és megfelelő keresztmetszetű AC oldali kábelezést védőcsőben ill. kábelcsatornában, szerelvényeket, DC és AC oldali túláram és túlfeszültség védelmet.</t>
  </si>
  <si>
    <t>75-090-2.1</t>
  </si>
  <si>
    <t>Konszignációs jel: Aj-1
Műanyag kültéri nyílászárók elhelyezése előre kihagyott falnyílásba, hőszigetelt, fokozott légzárású bejárati ajtó, tömítéssel, szerelvényezve, finom beállítással, kifelé nyíló tömör asszimetrikus kétszárnyú bejárati ajtó, PVC profil, Uw&lt;1,10 W/m2K, mérete: 140 x 210 cm, konszignáció szerinti kialakításban</t>
  </si>
  <si>
    <t>Konszignációs jel: Aj-2
Műanyag kültéri nyílászárók elhelyezése előre kihagyott falnyílásba, hőszigetelt, fokozott légzárású teraszajtó, tömítéssel, szerelvényezve, finom beállítással, egyszárnyú teraszajtó, PVC profil, Uw&lt;1,10 W/m2K, mérete: 105 x 236 cm, konszignáció szerinti kialakításban</t>
  </si>
  <si>
    <t>Konszignációs jel: Aj-3
Fa kültéri nyílászárók elhelyezése előre kihagyott falnyílásba, padfeljáró ajtó, tömítéssel, szerelvényezve, finom beállítással, nyíló egyszárnyú padlásajtó, mérete: 75 x 180 cm, konszignáció szerinti kialakításban</t>
  </si>
  <si>
    <t>82-010-3.4.7-0165486</t>
  </si>
  <si>
    <t>Nettó</t>
  </si>
  <si>
    <t>ÁFA</t>
  </si>
  <si>
    <t>BRUTTÓ</t>
  </si>
  <si>
    <t>Utólagos szigetelés</t>
  </si>
  <si>
    <t>Műanyag nyílászáró</t>
  </si>
  <si>
    <t>Megújuló energia</t>
  </si>
  <si>
    <t>Fűtési rendszer</t>
  </si>
  <si>
    <t>Akadálymentesítés</t>
  </si>
  <si>
    <r>
      <t>Ez mit jelent? Párkány szeretne lenni?</t>
    </r>
    <r>
      <rPr>
        <sz val="12"/>
        <color theme="4"/>
        <rFont val="Tw Cen MT Condensed"/>
        <family val="2"/>
        <charset val="238"/>
      </rPr>
      <t xml:space="preserve"> Majdnem, ez belső könyöklő, lefedi a vízszintes faltestet az ablak mentén. A párkány kint van, és ugyanazt csinálja. </t>
    </r>
    <r>
      <rPr>
        <sz val="12"/>
        <color rgb="FFFF0000"/>
        <rFont val="Tw Cen MT Condensed"/>
        <family val="2"/>
        <charset val="238"/>
      </rPr>
      <t xml:space="preserve">A mennyiséget is sokkalják. </t>
    </r>
    <r>
      <rPr>
        <sz val="12"/>
        <color theme="4"/>
        <rFont val="Tw Cen MT Condensed"/>
        <family val="2"/>
        <charset val="238"/>
      </rPr>
      <t>Pedig az jó, nekem 9,69 jött ki. Legyen 10 és megegyeztünk.</t>
    </r>
  </si>
  <si>
    <r>
      <t xml:space="preserve">Fűtési rendszer korszerűsítése, régi gázkazán elbontása és új kondenzációs kazán elhelyezése kéménnyel együtt. </t>
    </r>
    <r>
      <rPr>
        <sz val="11"/>
        <color theme="4"/>
        <rFont val="Tw Cen MT Condensed"/>
        <family val="2"/>
        <charset val="238"/>
      </rPr>
      <t xml:space="preserve">Új Riello Residence Condens 25 kazán + </t>
    </r>
    <r>
      <rPr>
        <sz val="11"/>
        <color theme="4"/>
        <rFont val="Calibri"/>
        <family val="2"/>
        <charset val="238"/>
      </rPr>
      <t>Ø</t>
    </r>
    <r>
      <rPr>
        <sz val="11"/>
        <color theme="4"/>
        <rFont val="Tw Cen MT Condensed"/>
        <family val="2"/>
        <charset val="238"/>
      </rPr>
      <t>80/125 PPs/Alu égéstermék elvezető</t>
    </r>
  </si>
  <si>
    <t>A munka megnevezése: ÖREGEK NAPKÖZI OTTHONA ENERGETIKAI KORSZERŰSÍTÉSE</t>
  </si>
  <si>
    <t>-ÁRAZATLAN-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</si>
</sst>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2"/>
      <color theme="1"/>
      <name val="Tw Cen MT Condensed"/>
      <family val="2"/>
      <charset val="238"/>
    </font>
    <font>
      <sz val="12"/>
      <color theme="1"/>
      <name val="Tw Cen MT Condensed"/>
      <family val="2"/>
      <charset val="238"/>
    </font>
    <font>
      <b/>
      <sz val="12"/>
      <color theme="1"/>
      <name val="Tw Cen MT Condensed"/>
      <family val="2"/>
      <charset val="238"/>
    </font>
    <font>
      <b/>
      <sz val="10"/>
      <color theme="1"/>
      <name val="Arial Narrow"/>
      <family val="2"/>
      <charset val="238"/>
    </font>
    <font>
      <sz val="10"/>
      <color theme="1"/>
      <name val="Arial Narrow"/>
      <family val="2"/>
      <charset val="238"/>
    </font>
    <font>
      <b/>
      <sz val="10"/>
      <color theme="1"/>
      <name val="Tw Cen MT Condensed"/>
      <family val="2"/>
      <charset val="238"/>
    </font>
    <font>
      <sz val="11"/>
      <color theme="1"/>
      <name val="Tw Cen MT Condensed"/>
      <family val="2"/>
      <charset val="238"/>
    </font>
    <font>
      <b/>
      <sz val="24"/>
      <color theme="1"/>
      <name val="Tw Cen MT Condensed"/>
      <family val="2"/>
      <charset val="238"/>
    </font>
    <font>
      <b/>
      <sz val="20"/>
      <color theme="1"/>
      <name val="Tw Cen MT Condensed"/>
      <family val="2"/>
      <charset val="238"/>
    </font>
    <font>
      <sz val="10"/>
      <color theme="1"/>
      <name val="Tw Cen MT Condensed"/>
      <family val="2"/>
      <charset val="238"/>
    </font>
    <font>
      <sz val="12"/>
      <color theme="1"/>
      <name val="Tw Cen MT Condensed Extra Bold"/>
      <family val="2"/>
      <charset val="238"/>
    </font>
    <font>
      <b/>
      <sz val="11"/>
      <color theme="1"/>
      <name val="Tw Cen MT Condensed"/>
      <family val="2"/>
      <charset val="238"/>
    </font>
    <font>
      <vertAlign val="superscript"/>
      <sz val="11"/>
      <color indexed="8"/>
      <name val="Tw Cen MT Condensed"/>
      <family val="2"/>
      <charset val="238"/>
    </font>
    <font>
      <sz val="11"/>
      <color indexed="8"/>
      <name val="Tw Cen MT Condensed"/>
      <family val="2"/>
      <charset val="238"/>
    </font>
    <font>
      <sz val="12"/>
      <color rgb="FFFF0000"/>
      <name val="Tw Cen MT Condensed"/>
      <family val="2"/>
      <charset val="238"/>
    </font>
    <font>
      <sz val="12"/>
      <color theme="4"/>
      <name val="Tw Cen MT Condensed"/>
      <family val="2"/>
      <charset val="238"/>
    </font>
    <font>
      <sz val="11"/>
      <color theme="4"/>
      <name val="Tw Cen MT Condensed"/>
      <family val="2"/>
      <charset val="238"/>
    </font>
    <font>
      <sz val="11"/>
      <color theme="4"/>
      <name val="Calibri"/>
      <family val="2"/>
      <charset val="238"/>
    </font>
  </fonts>
  <fills count="6">
    <fill>
      <patternFill patternType="none"/>
    </fill>
    <fill>
      <patternFill patternType="gray125"/>
    </fill>
    <fill>
      <patternFill patternType="solid">
        <fgColor rgb="FF009696"/>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s>
  <borders count="36">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hair">
        <color auto="1"/>
      </left>
      <right style="hair">
        <color auto="1"/>
      </right>
      <top style="hair">
        <color auto="1"/>
      </top>
      <bottom style="hair">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auto="1"/>
      </left>
      <right style="hair">
        <color auto="1"/>
      </right>
      <top style="medium">
        <color indexed="64"/>
      </top>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s>
  <cellStyleXfs count="2">
    <xf numFmtId="0" fontId="0" fillId="0" borderId="0"/>
    <xf numFmtId="9" fontId="1" fillId="0" borderId="0" applyFont="0" applyFill="0" applyBorder="0" applyAlignment="0" applyProtection="0"/>
  </cellStyleXfs>
  <cellXfs count="114">
    <xf numFmtId="0" fontId="0" fillId="0" borderId="0" xfId="0"/>
    <xf numFmtId="0" fontId="0"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9" fillId="0" borderId="7" xfId="0" applyFont="1" applyBorder="1" applyAlignment="1">
      <alignment vertical="top"/>
    </xf>
    <xf numFmtId="0" fontId="6" fillId="0" borderId="0" xfId="0" applyFont="1" applyBorder="1" applyAlignment="1">
      <alignment vertical="top"/>
    </xf>
    <xf numFmtId="0" fontId="6" fillId="0" borderId="8" xfId="0" applyFont="1" applyBorder="1" applyAlignment="1">
      <alignment vertical="top"/>
    </xf>
    <xf numFmtId="0" fontId="2" fillId="0" borderId="7" xfId="0" applyFont="1" applyBorder="1" applyAlignment="1">
      <alignment vertical="top"/>
    </xf>
    <xf numFmtId="0" fontId="2" fillId="0" borderId="0" xfId="0" applyFont="1" applyBorder="1" applyAlignment="1">
      <alignment vertical="top"/>
    </xf>
    <xf numFmtId="0" fontId="2" fillId="0" borderId="8" xfId="0" applyFont="1" applyBorder="1" applyAlignment="1">
      <alignment vertical="top"/>
    </xf>
    <xf numFmtId="0" fontId="10" fillId="0" borderId="7" xfId="0" applyFont="1" applyBorder="1" applyAlignment="1">
      <alignment horizontal="left"/>
    </xf>
    <xf numFmtId="0" fontId="2" fillId="0" borderId="9" xfId="0" applyFont="1" applyBorder="1" applyAlignment="1">
      <alignment vertical="top"/>
    </xf>
    <xf numFmtId="0" fontId="2" fillId="0" borderId="10" xfId="0" applyFont="1" applyBorder="1" applyAlignment="1">
      <alignment vertical="top"/>
    </xf>
    <xf numFmtId="0" fontId="2" fillId="0" borderId="10" xfId="0" applyFont="1" applyBorder="1" applyAlignment="1">
      <alignment horizontal="right" vertical="top"/>
    </xf>
    <xf numFmtId="0" fontId="2" fillId="0" borderId="11" xfId="0" applyFont="1" applyBorder="1" applyAlignment="1">
      <alignment horizontal="right" vertical="top"/>
    </xf>
    <xf numFmtId="0" fontId="2" fillId="0" borderId="12" xfId="0" applyFont="1" applyBorder="1" applyAlignment="1">
      <alignment vertical="top"/>
    </xf>
    <xf numFmtId="0" fontId="2" fillId="0" borderId="2" xfId="0" applyFont="1" applyBorder="1" applyAlignment="1">
      <alignment vertical="top"/>
    </xf>
    <xf numFmtId="3" fontId="2" fillId="0" borderId="2" xfId="0" applyNumberFormat="1" applyFont="1" applyBorder="1" applyAlignment="1">
      <alignment vertical="top"/>
    </xf>
    <xf numFmtId="3" fontId="2" fillId="0" borderId="13" xfId="0" applyNumberFormat="1" applyFont="1" applyBorder="1" applyAlignment="1">
      <alignment vertical="top"/>
    </xf>
    <xf numFmtId="0" fontId="2" fillId="3" borderId="14" xfId="0" applyFont="1" applyFill="1" applyBorder="1" applyAlignment="1">
      <alignment vertical="top"/>
    </xf>
    <xf numFmtId="0" fontId="2" fillId="3" borderId="1" xfId="0" applyFont="1" applyFill="1" applyBorder="1" applyAlignment="1">
      <alignment vertical="top"/>
    </xf>
    <xf numFmtId="0" fontId="1" fillId="0" borderId="12" xfId="0" applyFont="1" applyBorder="1" applyAlignment="1">
      <alignment vertical="top"/>
    </xf>
    <xf numFmtId="9" fontId="1" fillId="0" borderId="2" xfId="0" applyNumberFormat="1" applyFont="1" applyBorder="1" applyAlignment="1">
      <alignment vertical="top"/>
    </xf>
    <xf numFmtId="0" fontId="2" fillId="3" borderId="16" xfId="0" applyFont="1" applyFill="1" applyBorder="1" applyAlignment="1">
      <alignment vertical="top"/>
    </xf>
    <xf numFmtId="0" fontId="2" fillId="3" borderId="17" xfId="0" applyFont="1" applyFill="1" applyBorder="1" applyAlignment="1">
      <alignment vertical="top"/>
    </xf>
    <xf numFmtId="0" fontId="2" fillId="0" borderId="7" xfId="0" applyFont="1" applyBorder="1" applyAlignment="1">
      <alignment horizontal="left" vertical="top"/>
    </xf>
    <xf numFmtId="0" fontId="2" fillId="0" borderId="16" xfId="0" applyFont="1" applyBorder="1" applyAlignment="1">
      <alignment vertical="top"/>
    </xf>
    <xf numFmtId="0" fontId="2" fillId="0" borderId="17" xfId="0" applyFont="1" applyBorder="1" applyAlignment="1">
      <alignment vertical="top"/>
    </xf>
    <xf numFmtId="0" fontId="2" fillId="0" borderId="20" xfId="0" applyFont="1" applyBorder="1" applyAlignment="1">
      <alignment vertical="top"/>
    </xf>
    <xf numFmtId="0" fontId="2" fillId="0" borderId="0" xfId="0" applyFont="1" applyFill="1" applyBorder="1" applyAlignment="1">
      <alignment vertical="top"/>
    </xf>
    <xf numFmtId="0" fontId="2" fillId="0" borderId="8" xfId="0" applyFont="1" applyFill="1" applyBorder="1" applyAlignment="1">
      <alignment vertical="top"/>
    </xf>
    <xf numFmtId="0" fontId="2" fillId="0" borderId="0" xfId="0" applyFont="1" applyBorder="1" applyAlignment="1">
      <alignment vertical="top" wrapText="1"/>
    </xf>
    <xf numFmtId="0" fontId="0" fillId="0" borderId="0" xfId="0" applyFont="1" applyBorder="1" applyAlignment="1">
      <alignment vertical="top" wrapText="1"/>
    </xf>
    <xf numFmtId="3" fontId="0" fillId="0" borderId="0" xfId="0" applyNumberFormat="1" applyFont="1" applyBorder="1" applyAlignment="1">
      <alignment vertical="top" wrapText="1"/>
    </xf>
    <xf numFmtId="3" fontId="0" fillId="0" borderId="21" xfId="0" applyNumberFormat="1" applyFont="1" applyBorder="1" applyAlignment="1">
      <alignment vertical="top" wrapText="1"/>
    </xf>
    <xf numFmtId="3" fontId="0" fillId="0" borderId="26" xfId="0" applyNumberFormat="1" applyFont="1" applyBorder="1" applyAlignment="1">
      <alignment vertical="top" wrapText="1"/>
    </xf>
    <xf numFmtId="0" fontId="6" fillId="0" borderId="0" xfId="0" applyFont="1" applyAlignment="1">
      <alignment horizontal="left" vertical="top" wrapText="1"/>
    </xf>
    <xf numFmtId="0" fontId="6" fillId="0" borderId="0" xfId="0" applyFont="1" applyAlignment="1">
      <alignment vertical="top" wrapText="1"/>
    </xf>
    <xf numFmtId="0" fontId="6" fillId="0" borderId="0" xfId="0" applyFont="1" applyAlignment="1">
      <alignment horizontal="right" vertical="top" wrapText="1"/>
    </xf>
    <xf numFmtId="3" fontId="6" fillId="0" borderId="0" xfId="0" applyNumberFormat="1" applyFont="1" applyAlignment="1">
      <alignment horizontal="right" vertical="top" wrapText="1"/>
    </xf>
    <xf numFmtId="0" fontId="6" fillId="0" borderId="0" xfId="0" applyNumberFormat="1" applyFont="1" applyAlignment="1">
      <alignment vertical="top" wrapText="1"/>
    </xf>
    <xf numFmtId="0" fontId="2" fillId="0" borderId="30" xfId="0" applyFont="1" applyBorder="1" applyAlignment="1">
      <alignment vertical="top" wrapText="1"/>
    </xf>
    <xf numFmtId="0" fontId="0" fillId="0" borderId="22" xfId="0" applyFont="1" applyBorder="1" applyAlignment="1">
      <alignment vertical="top" wrapText="1"/>
    </xf>
    <xf numFmtId="0" fontId="0" fillId="0" borderId="25" xfId="0" applyFont="1" applyBorder="1" applyAlignment="1">
      <alignment vertical="top" wrapText="1"/>
    </xf>
    <xf numFmtId="3" fontId="2" fillId="0" borderId="31" xfId="0" applyNumberFormat="1" applyFont="1" applyBorder="1" applyAlignment="1">
      <alignment horizontal="right" vertical="top" wrapText="1"/>
    </xf>
    <xf numFmtId="3" fontId="2" fillId="0" borderId="32" xfId="0" applyNumberFormat="1" applyFont="1" applyBorder="1" applyAlignment="1">
      <alignment horizontal="right" vertical="top" wrapText="1"/>
    </xf>
    <xf numFmtId="3" fontId="0" fillId="0" borderId="23" xfId="0" applyNumberFormat="1" applyFont="1" applyBorder="1" applyAlignment="1">
      <alignment vertical="top" wrapText="1"/>
    </xf>
    <xf numFmtId="3" fontId="0" fillId="0" borderId="24" xfId="0" applyNumberFormat="1" applyFont="1" applyBorder="1" applyAlignment="1">
      <alignment vertical="top" wrapText="1"/>
    </xf>
    <xf numFmtId="3" fontId="2" fillId="0" borderId="31" xfId="0" applyNumberFormat="1" applyFont="1" applyBorder="1" applyAlignment="1">
      <alignment vertical="top" wrapText="1"/>
    </xf>
    <xf numFmtId="3" fontId="2" fillId="0" borderId="32" xfId="0" applyNumberFormat="1" applyFont="1" applyBorder="1" applyAlignment="1">
      <alignment vertical="top" wrapText="1"/>
    </xf>
    <xf numFmtId="0" fontId="11" fillId="4" borderId="27" xfId="0" applyFont="1" applyFill="1" applyBorder="1" applyAlignment="1">
      <alignment horizontal="left" vertical="top" wrapText="1"/>
    </xf>
    <xf numFmtId="0" fontId="11" fillId="4" borderId="28" xfId="0" applyFont="1" applyFill="1" applyBorder="1" applyAlignment="1">
      <alignment vertical="top" wrapText="1"/>
    </xf>
    <xf numFmtId="0" fontId="11" fillId="4" borderId="28" xfId="0" applyNumberFormat="1" applyFont="1" applyFill="1" applyBorder="1" applyAlignment="1">
      <alignment vertical="top" wrapText="1"/>
    </xf>
    <xf numFmtId="0" fontId="11" fillId="4" borderId="28" xfId="0" applyFont="1" applyFill="1" applyBorder="1" applyAlignment="1">
      <alignment horizontal="right" vertical="top" wrapText="1"/>
    </xf>
    <xf numFmtId="3" fontId="11" fillId="4" borderId="28" xfId="0" applyNumberFormat="1" applyFont="1" applyFill="1" applyBorder="1" applyAlignment="1">
      <alignment horizontal="right" vertical="top" wrapText="1"/>
    </xf>
    <xf numFmtId="3" fontId="11" fillId="4" borderId="29" xfId="0" applyNumberFormat="1" applyFont="1" applyFill="1" applyBorder="1" applyAlignment="1">
      <alignment horizontal="right" vertical="top" wrapText="1"/>
    </xf>
    <xf numFmtId="0" fontId="11" fillId="0" borderId="1" xfId="0" applyFont="1" applyBorder="1" applyAlignment="1">
      <alignment horizontal="left" vertical="top" wrapText="1"/>
    </xf>
    <xf numFmtId="0" fontId="11" fillId="0" borderId="1" xfId="0" applyFont="1" applyBorder="1" applyAlignment="1">
      <alignment vertical="top" wrapText="1"/>
    </xf>
    <xf numFmtId="0" fontId="11" fillId="0" borderId="1" xfId="0" applyNumberFormat="1" applyFont="1" applyBorder="1" applyAlignment="1">
      <alignment vertical="top" wrapText="1"/>
    </xf>
    <xf numFmtId="0" fontId="11" fillId="0" borderId="1" xfId="0" applyFont="1" applyBorder="1" applyAlignment="1">
      <alignment horizontal="right" vertical="top" wrapText="1"/>
    </xf>
    <xf numFmtId="3" fontId="11" fillId="0" borderId="1" xfId="0" applyNumberFormat="1" applyFont="1" applyBorder="1" applyAlignment="1">
      <alignment horizontal="right" vertical="top" wrapText="1"/>
    </xf>
    <xf numFmtId="0" fontId="2" fillId="0" borderId="7" xfId="0" applyFont="1" applyBorder="1" applyAlignment="1">
      <alignment vertical="top" wrapText="1"/>
    </xf>
    <xf numFmtId="3" fontId="0" fillId="0" borderId="33" xfId="0" applyNumberFormat="1" applyFont="1" applyBorder="1" applyAlignment="1">
      <alignment vertical="top" wrapText="1"/>
    </xf>
    <xf numFmtId="9" fontId="0" fillId="0" borderId="33" xfId="1" applyFont="1" applyBorder="1" applyAlignment="1">
      <alignment vertical="top" wrapText="1"/>
    </xf>
    <xf numFmtId="9" fontId="0" fillId="0" borderId="21" xfId="1" applyFont="1" applyBorder="1" applyAlignment="1">
      <alignment vertical="top" wrapText="1"/>
    </xf>
    <xf numFmtId="3" fontId="0" fillId="0" borderId="34" xfId="0" applyNumberFormat="1" applyFont="1" applyBorder="1" applyAlignment="1">
      <alignment vertical="top" wrapText="1"/>
    </xf>
    <xf numFmtId="9" fontId="0" fillId="0" borderId="34" xfId="1" applyFont="1" applyBorder="1" applyAlignment="1">
      <alignment vertical="top" wrapText="1"/>
    </xf>
    <xf numFmtId="3" fontId="0" fillId="0" borderId="35" xfId="0" applyNumberFormat="1" applyFont="1" applyBorder="1" applyAlignment="1">
      <alignment vertical="top" wrapText="1"/>
    </xf>
    <xf numFmtId="164" fontId="6" fillId="0" borderId="0" xfId="0" applyNumberFormat="1" applyFont="1" applyAlignment="1">
      <alignment horizontal="right" vertical="top" wrapText="1"/>
    </xf>
    <xf numFmtId="0" fontId="14" fillId="5" borderId="0" xfId="0" applyFont="1" applyFill="1"/>
    <xf numFmtId="0" fontId="6" fillId="5" borderId="0" xfId="0" applyFont="1" applyFill="1" applyAlignment="1">
      <alignment vertical="top" wrapText="1"/>
    </xf>
    <xf numFmtId="0" fontId="6" fillId="5" borderId="0" xfId="0" applyFont="1" applyFill="1" applyAlignment="1">
      <alignment horizontal="left" vertical="top" wrapText="1"/>
    </xf>
    <xf numFmtId="0" fontId="6" fillId="5" borderId="0" xfId="0" applyNumberFormat="1" applyFont="1" applyFill="1" applyAlignment="1">
      <alignment vertical="top" wrapText="1"/>
    </xf>
    <xf numFmtId="0" fontId="6" fillId="5" borderId="0" xfId="0" applyFont="1" applyFill="1" applyAlignment="1">
      <alignment horizontal="right" vertical="top" wrapText="1"/>
    </xf>
    <xf numFmtId="3" fontId="6" fillId="5" borderId="0" xfId="0" applyNumberFormat="1" applyFont="1" applyFill="1" applyAlignment="1">
      <alignment horizontal="right" vertical="top" wrapText="1"/>
    </xf>
    <xf numFmtId="0" fontId="6" fillId="0" borderId="0" xfId="0" applyFont="1" applyFill="1" applyAlignment="1">
      <alignment vertical="top" wrapText="1"/>
    </xf>
    <xf numFmtId="0" fontId="6" fillId="0" borderId="0" xfId="0" applyNumberFormat="1" applyFont="1" applyFill="1" applyAlignment="1">
      <alignment vertical="top" wrapText="1"/>
    </xf>
    <xf numFmtId="0" fontId="6" fillId="0" borderId="0" xfId="0" applyFont="1" applyFill="1" applyAlignment="1">
      <alignment horizontal="right" vertical="top" wrapText="1"/>
    </xf>
    <xf numFmtId="3" fontId="6" fillId="0" borderId="0" xfId="0" applyNumberFormat="1" applyFont="1" applyFill="1" applyAlignment="1">
      <alignment horizontal="right" vertical="top" wrapText="1"/>
    </xf>
    <xf numFmtId="0" fontId="0" fillId="0" borderId="0" xfId="0" applyFill="1"/>
    <xf numFmtId="0" fontId="14" fillId="0" borderId="0" xfId="0" applyFont="1" applyFill="1"/>
    <xf numFmtId="49" fontId="8" fillId="0" borderId="7" xfId="0" applyNumberFormat="1" applyFont="1" applyBorder="1" applyAlignment="1">
      <alignment horizontal="center" vertical="top"/>
    </xf>
    <xf numFmtId="49" fontId="8" fillId="0" borderId="0" xfId="0" applyNumberFormat="1" applyFont="1" applyBorder="1" applyAlignment="1">
      <alignment horizontal="center" vertical="top"/>
    </xf>
    <xf numFmtId="49" fontId="8" fillId="0" borderId="8" xfId="0" applyNumberFormat="1" applyFont="1" applyBorder="1" applyAlignment="1">
      <alignment horizontal="center" vertical="top"/>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8" xfId="0" applyFont="1" applyBorder="1" applyAlignment="1">
      <alignment horizontal="left" vertical="top" wrapText="1"/>
    </xf>
    <xf numFmtId="49" fontId="8" fillId="2" borderId="7" xfId="0" applyNumberFormat="1" applyFont="1" applyFill="1" applyBorder="1" applyAlignment="1">
      <alignment horizontal="center" vertical="top"/>
    </xf>
    <xf numFmtId="49" fontId="8" fillId="2" borderId="0" xfId="0" applyNumberFormat="1" applyFont="1" applyFill="1" applyBorder="1" applyAlignment="1">
      <alignment horizontal="center" vertical="top"/>
    </xf>
    <xf numFmtId="49" fontId="8" fillId="2" borderId="8" xfId="0" applyNumberFormat="1" applyFont="1" applyFill="1" applyBorder="1" applyAlignment="1">
      <alignment horizontal="center" vertical="top"/>
    </xf>
    <xf numFmtId="0" fontId="9" fillId="0" borderId="7" xfId="0" applyFont="1" applyBorder="1" applyAlignment="1">
      <alignment vertical="top"/>
    </xf>
    <xf numFmtId="0" fontId="6" fillId="0" borderId="0" xfId="0" applyFont="1" applyBorder="1" applyAlignment="1">
      <alignment vertical="top"/>
    </xf>
    <xf numFmtId="0" fontId="6" fillId="0" borderId="8" xfId="0" applyFont="1" applyBorder="1" applyAlignment="1">
      <alignment vertical="top"/>
    </xf>
    <xf numFmtId="0" fontId="7" fillId="2" borderId="7" xfId="0" applyFont="1" applyFill="1" applyBorder="1" applyAlignment="1">
      <alignment horizontal="center" vertical="top"/>
    </xf>
    <xf numFmtId="0" fontId="7" fillId="2" borderId="0" xfId="0" applyFont="1" applyFill="1" applyBorder="1" applyAlignment="1">
      <alignment horizontal="center" vertical="top"/>
    </xf>
    <xf numFmtId="0" fontId="7" fillId="2" borderId="8" xfId="0" applyFont="1" applyFill="1" applyBorder="1" applyAlignment="1">
      <alignment horizontal="center" vertical="top"/>
    </xf>
    <xf numFmtId="0" fontId="5"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5" fillId="0" borderId="7" xfId="0" applyFont="1" applyBorder="1" applyAlignment="1">
      <alignment vertical="top"/>
    </xf>
    <xf numFmtId="3" fontId="2" fillId="3" borderId="1" xfId="0" applyNumberFormat="1" applyFont="1" applyFill="1" applyBorder="1" applyAlignment="1">
      <alignment horizontal="center" vertical="top"/>
    </xf>
    <xf numFmtId="3" fontId="2" fillId="3" borderId="15" xfId="0" applyNumberFormat="1" applyFont="1" applyFill="1" applyBorder="1" applyAlignment="1">
      <alignment horizontal="center" vertical="top"/>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3" fontId="1" fillId="0" borderId="2" xfId="0" applyNumberFormat="1" applyFont="1" applyBorder="1" applyAlignment="1">
      <alignment horizontal="center" vertical="top"/>
    </xf>
    <xf numFmtId="3" fontId="1" fillId="0" borderId="13" xfId="0" applyNumberFormat="1" applyFont="1" applyBorder="1" applyAlignment="1">
      <alignment horizontal="center" vertical="top"/>
    </xf>
    <xf numFmtId="3" fontId="2" fillId="3" borderId="18" xfId="0" applyNumberFormat="1" applyFont="1" applyFill="1" applyBorder="1" applyAlignment="1">
      <alignment horizontal="center" vertical="top"/>
    </xf>
    <xf numFmtId="3" fontId="2" fillId="3" borderId="19" xfId="0" applyNumberFormat="1" applyFont="1" applyFill="1" applyBorder="1" applyAlignment="1">
      <alignment horizontal="center" vertical="top"/>
    </xf>
    <xf numFmtId="0" fontId="2" fillId="0" borderId="3" xfId="0" applyFont="1" applyBorder="1" applyAlignment="1">
      <alignment horizontal="center" vertical="top"/>
    </xf>
    <xf numFmtId="0" fontId="2" fillId="0" borderId="7" xfId="0" applyFont="1" applyBorder="1" applyAlignment="1">
      <alignment horizontal="center" vertical="top"/>
    </xf>
    <xf numFmtId="0" fontId="6" fillId="0" borderId="0" xfId="0" applyFont="1" applyBorder="1" applyAlignment="1">
      <alignment horizontal="center" vertical="top"/>
    </xf>
    <xf numFmtId="0" fontId="6" fillId="0" borderId="8" xfId="0" applyFont="1" applyBorder="1" applyAlignment="1">
      <alignment horizontal="center" vertical="top"/>
    </xf>
    <xf numFmtId="0" fontId="14" fillId="0" borderId="0" xfId="0" applyFont="1" applyFill="1" applyBorder="1" applyAlignment="1">
      <alignment horizontal="center" vertical="center" wrapText="1"/>
    </xf>
  </cellXfs>
  <cellStyles count="2">
    <cellStyle name="Normál" xfId="0" builtinId="0"/>
    <cellStyle name="Százalé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view="pageLayout" zoomScaleNormal="100" workbookViewId="0">
      <selection activeCell="A9" sqref="A9"/>
    </sheetView>
  </sheetViews>
  <sheetFormatPr defaultColWidth="9.33203125" defaultRowHeight="15.75" x14ac:dyDescent="0.25"/>
  <cols>
    <col min="1" max="1" width="49" style="1" customWidth="1"/>
    <col min="2" max="2" width="8.5" style="1" customWidth="1"/>
    <col min="3" max="4" width="21.1640625" style="1" customWidth="1"/>
    <col min="5" max="16384" width="9.33203125" style="1"/>
  </cols>
  <sheetData>
    <row r="1" spans="1:4" s="2" customFormat="1" ht="14.25" x14ac:dyDescent="0.25">
      <c r="A1" s="96"/>
      <c r="B1" s="97"/>
      <c r="C1" s="97"/>
      <c r="D1" s="98"/>
    </row>
    <row r="2" spans="1:4" s="2" customFormat="1" ht="14.25" x14ac:dyDescent="0.25">
      <c r="A2" s="99"/>
      <c r="B2" s="91"/>
      <c r="C2" s="91"/>
      <c r="D2" s="92"/>
    </row>
    <row r="3" spans="1:4" s="2" customFormat="1" ht="14.25" x14ac:dyDescent="0.25">
      <c r="A3" s="99"/>
      <c r="B3" s="91"/>
      <c r="C3" s="91"/>
      <c r="D3" s="92"/>
    </row>
    <row r="4" spans="1:4" s="3" customFormat="1" ht="14.25" x14ac:dyDescent="0.25">
      <c r="A4" s="99"/>
      <c r="B4" s="91"/>
      <c r="C4" s="91"/>
      <c r="D4" s="92"/>
    </row>
    <row r="5" spans="1:4" s="3" customFormat="1" ht="14.25" x14ac:dyDescent="0.25">
      <c r="A5" s="99"/>
      <c r="B5" s="91"/>
      <c r="C5" s="91"/>
      <c r="D5" s="92"/>
    </row>
    <row r="6" spans="1:4" s="3" customFormat="1" ht="30.75" x14ac:dyDescent="0.25">
      <c r="A6" s="93" t="s">
        <v>70</v>
      </c>
      <c r="B6" s="94"/>
      <c r="C6" s="94"/>
      <c r="D6" s="95"/>
    </row>
    <row r="7" spans="1:4" s="3" customFormat="1" ht="25.5" x14ac:dyDescent="0.25">
      <c r="A7" s="81"/>
      <c r="B7" s="82"/>
      <c r="C7" s="82"/>
      <c r="D7" s="83"/>
    </row>
    <row r="8" spans="1:4" ht="25.5" x14ac:dyDescent="0.25">
      <c r="A8" s="87" t="s">
        <v>129</v>
      </c>
      <c r="B8" s="88"/>
      <c r="C8" s="88"/>
      <c r="D8" s="89"/>
    </row>
    <row r="9" spans="1:4" x14ac:dyDescent="0.25">
      <c r="A9" s="4"/>
      <c r="B9" s="5"/>
      <c r="C9" s="5"/>
      <c r="D9" s="6"/>
    </row>
    <row r="10" spans="1:4" x14ac:dyDescent="0.25">
      <c r="A10" s="4"/>
      <c r="B10" s="5"/>
      <c r="C10" s="5"/>
      <c r="D10" s="6"/>
    </row>
    <row r="11" spans="1:4" x14ac:dyDescent="0.25">
      <c r="A11" s="90"/>
      <c r="B11" s="91"/>
      <c r="C11" s="91"/>
      <c r="D11" s="92"/>
    </row>
    <row r="12" spans="1:4" x14ac:dyDescent="0.25">
      <c r="A12" s="7"/>
      <c r="B12" s="8"/>
      <c r="C12" s="8"/>
      <c r="D12" s="9"/>
    </row>
    <row r="13" spans="1:4" x14ac:dyDescent="0.25">
      <c r="A13" s="61" t="s">
        <v>83</v>
      </c>
      <c r="B13" s="8"/>
      <c r="C13" s="8" t="s">
        <v>64</v>
      </c>
      <c r="D13" s="9"/>
    </row>
    <row r="14" spans="1:4" ht="16.5" x14ac:dyDescent="0.3">
      <c r="A14" s="10"/>
      <c r="B14" s="8"/>
      <c r="C14" s="8"/>
      <c r="D14" s="9"/>
    </row>
    <row r="15" spans="1:4" ht="16.5" x14ac:dyDescent="0.3">
      <c r="A15" s="10" t="s">
        <v>82</v>
      </c>
      <c r="B15" s="8"/>
      <c r="C15" s="8" t="s">
        <v>64</v>
      </c>
      <c r="D15" s="9"/>
    </row>
    <row r="16" spans="1:4" x14ac:dyDescent="0.25">
      <c r="A16" s="7"/>
      <c r="B16" s="8"/>
      <c r="C16" s="8" t="s">
        <v>64</v>
      </c>
      <c r="D16" s="9"/>
    </row>
    <row r="17" spans="1:4" x14ac:dyDescent="0.25">
      <c r="A17" s="7" t="s">
        <v>64</v>
      </c>
      <c r="B17" s="8"/>
      <c r="C17" s="8" t="s">
        <v>64</v>
      </c>
      <c r="D17" s="9"/>
    </row>
    <row r="18" spans="1:4" x14ac:dyDescent="0.25">
      <c r="A18" s="7" t="s">
        <v>64</v>
      </c>
      <c r="B18" s="8"/>
      <c r="C18" s="8" t="s">
        <v>64</v>
      </c>
      <c r="D18" s="9"/>
    </row>
    <row r="19" spans="1:4" x14ac:dyDescent="0.25">
      <c r="A19" s="102" t="s">
        <v>128</v>
      </c>
      <c r="B19" s="103"/>
      <c r="C19" s="103"/>
      <c r="D19" s="104"/>
    </row>
    <row r="20" spans="1:4" x14ac:dyDescent="0.25">
      <c r="A20" s="84"/>
      <c r="B20" s="85"/>
      <c r="C20" s="85"/>
      <c r="D20" s="86"/>
    </row>
    <row r="21" spans="1:4" x14ac:dyDescent="0.25">
      <c r="A21" s="84" t="s">
        <v>84</v>
      </c>
      <c r="B21" s="85"/>
      <c r="C21" s="85"/>
      <c r="D21" s="86"/>
    </row>
    <row r="22" spans="1:4" x14ac:dyDescent="0.25">
      <c r="A22" s="84"/>
      <c r="B22" s="85"/>
      <c r="C22" s="85"/>
      <c r="D22" s="86"/>
    </row>
    <row r="23" spans="1:4" x14ac:dyDescent="0.25">
      <c r="A23" s="7"/>
      <c r="B23" s="8"/>
      <c r="C23" s="8"/>
      <c r="D23" s="9"/>
    </row>
    <row r="24" spans="1:4" x14ac:dyDescent="0.25">
      <c r="A24" s="7"/>
      <c r="B24" s="29"/>
      <c r="C24" s="29"/>
      <c r="D24" s="30"/>
    </row>
    <row r="25" spans="1:4" x14ac:dyDescent="0.25">
      <c r="A25" s="7"/>
      <c r="B25" s="8"/>
      <c r="C25" s="8"/>
      <c r="D25" s="9"/>
    </row>
    <row r="26" spans="1:4" x14ac:dyDescent="0.25">
      <c r="A26" s="7"/>
      <c r="B26" s="8"/>
      <c r="C26" s="8"/>
      <c r="D26" s="9"/>
    </row>
    <row r="27" spans="1:4" ht="16.5" thickBot="1" x14ac:dyDescent="0.3">
      <c r="A27" s="110" t="s">
        <v>65</v>
      </c>
      <c r="B27" s="111"/>
      <c r="C27" s="111"/>
      <c r="D27" s="112"/>
    </row>
    <row r="28" spans="1:4" x14ac:dyDescent="0.25">
      <c r="A28" s="11" t="s">
        <v>66</v>
      </c>
      <c r="B28" s="12"/>
      <c r="C28" s="13" t="s">
        <v>67</v>
      </c>
      <c r="D28" s="14" t="s">
        <v>68</v>
      </c>
    </row>
    <row r="29" spans="1:4" x14ac:dyDescent="0.25">
      <c r="A29" s="15" t="s">
        <v>71</v>
      </c>
      <c r="B29" s="16"/>
      <c r="C29" s="17">
        <f>Összesítő!B7</f>
        <v>0</v>
      </c>
      <c r="D29" s="18">
        <f>Összesítő!C7</f>
        <v>0</v>
      </c>
    </row>
    <row r="30" spans="1:4" x14ac:dyDescent="0.25">
      <c r="A30" s="19" t="s">
        <v>72</v>
      </c>
      <c r="B30" s="20"/>
      <c r="C30" s="100">
        <f>C29+D29</f>
        <v>0</v>
      </c>
      <c r="D30" s="101"/>
    </row>
    <row r="31" spans="1:4" x14ac:dyDescent="0.25">
      <c r="A31" s="21" t="s">
        <v>73</v>
      </c>
      <c r="B31" s="22">
        <v>0.27</v>
      </c>
      <c r="C31" s="105">
        <f>C30*B31</f>
        <v>0</v>
      </c>
      <c r="D31" s="106"/>
    </row>
    <row r="32" spans="1:4" ht="16.5" thickBot="1" x14ac:dyDescent="0.3">
      <c r="A32" s="23" t="s">
        <v>74</v>
      </c>
      <c r="B32" s="24"/>
      <c r="C32" s="107">
        <f>C30+C31</f>
        <v>0</v>
      </c>
      <c r="D32" s="108"/>
    </row>
    <row r="33" spans="1:4" x14ac:dyDescent="0.25">
      <c r="A33" s="7"/>
      <c r="B33" s="8"/>
      <c r="C33" s="8"/>
      <c r="D33" s="9"/>
    </row>
    <row r="34" spans="1:4" x14ac:dyDescent="0.25">
      <c r="A34" s="7"/>
      <c r="B34" s="8"/>
      <c r="C34" s="8"/>
      <c r="D34" s="9"/>
    </row>
    <row r="35" spans="1:4" x14ac:dyDescent="0.25">
      <c r="A35" s="7"/>
      <c r="B35" s="8"/>
      <c r="C35" s="8"/>
      <c r="D35" s="9"/>
    </row>
    <row r="36" spans="1:4" x14ac:dyDescent="0.25">
      <c r="A36" s="7"/>
      <c r="B36" s="8"/>
      <c r="C36" s="8"/>
      <c r="D36" s="9"/>
    </row>
    <row r="37" spans="1:4" x14ac:dyDescent="0.25">
      <c r="A37" s="7"/>
      <c r="B37" s="8"/>
      <c r="C37" s="8"/>
      <c r="D37" s="9"/>
    </row>
    <row r="38" spans="1:4" x14ac:dyDescent="0.25">
      <c r="A38" s="7"/>
      <c r="B38" s="8"/>
      <c r="C38" s="8"/>
      <c r="D38" s="9"/>
    </row>
    <row r="39" spans="1:4" x14ac:dyDescent="0.25">
      <c r="A39" s="7"/>
      <c r="B39" s="8"/>
      <c r="C39" s="8"/>
      <c r="D39" s="9"/>
    </row>
    <row r="40" spans="1:4" x14ac:dyDescent="0.25">
      <c r="A40" s="7"/>
      <c r="B40" s="109" t="s">
        <v>69</v>
      </c>
      <c r="C40" s="109"/>
      <c r="D40" s="9"/>
    </row>
    <row r="41" spans="1:4" x14ac:dyDescent="0.25">
      <c r="A41" s="7"/>
      <c r="B41" s="8"/>
      <c r="C41" s="8"/>
      <c r="D41" s="9"/>
    </row>
    <row r="42" spans="1:4" x14ac:dyDescent="0.25">
      <c r="A42" s="25"/>
      <c r="B42" s="8"/>
      <c r="C42" s="8"/>
      <c r="D42" s="9"/>
    </row>
    <row r="43" spans="1:4" x14ac:dyDescent="0.25">
      <c r="A43" s="25"/>
      <c r="B43" s="8"/>
      <c r="C43" s="8"/>
      <c r="D43" s="9"/>
    </row>
    <row r="44" spans="1:4" ht="16.5" thickBot="1" x14ac:dyDescent="0.3">
      <c r="A44" s="26"/>
      <c r="B44" s="27"/>
      <c r="C44" s="27"/>
      <c r="D44" s="28"/>
    </row>
  </sheetData>
  <mergeCells count="18">
    <mergeCell ref="C30:D30"/>
    <mergeCell ref="A19:D19"/>
    <mergeCell ref="C31:D31"/>
    <mergeCell ref="C32:D32"/>
    <mergeCell ref="B40:C40"/>
    <mergeCell ref="A27:D27"/>
    <mergeCell ref="A6:D6"/>
    <mergeCell ref="A1:D1"/>
    <mergeCell ref="A2:D2"/>
    <mergeCell ref="A3:D3"/>
    <mergeCell ref="A4:D4"/>
    <mergeCell ref="A5:D5"/>
    <mergeCell ref="A7:D7"/>
    <mergeCell ref="A22:D22"/>
    <mergeCell ref="A8:D8"/>
    <mergeCell ref="A11:D11"/>
    <mergeCell ref="A20:D20"/>
    <mergeCell ref="A21:D21"/>
  </mergeCells>
  <pageMargins left="1" right="1" top="1" bottom="1" header="0.41666666666666669" footer="0.41666666666666669"/>
  <pageSetup paperSize="9" orientation="portrait" useFirstPageNumber="1"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Layout" zoomScaleNormal="100" workbookViewId="0">
      <selection activeCell="D7" sqref="D7"/>
    </sheetView>
  </sheetViews>
  <sheetFormatPr defaultColWidth="9.33203125" defaultRowHeight="15.75" x14ac:dyDescent="0.25"/>
  <cols>
    <col min="1" max="1" width="25.5" style="32" bestFit="1" customWidth="1"/>
    <col min="2" max="3" width="18.5" style="33" customWidth="1"/>
    <col min="4" max="4" width="18.5" style="32" customWidth="1"/>
    <col min="5" max="5" width="5.83203125" style="32" customWidth="1"/>
    <col min="6" max="7" width="18.5" style="32" customWidth="1"/>
    <col min="8" max="8" width="9.33203125" style="32"/>
    <col min="9" max="9" width="9.6640625" style="32" bestFit="1" customWidth="1"/>
    <col min="10" max="10" width="12.33203125" style="32" bestFit="1" customWidth="1"/>
    <col min="11" max="16384" width="9.33203125" style="32"/>
  </cols>
  <sheetData>
    <row r="1" spans="1:7" s="31" customFormat="1" ht="32.25" thickBot="1" x14ac:dyDescent="0.3">
      <c r="A1" s="41" t="s">
        <v>0</v>
      </c>
      <c r="B1" s="44" t="s">
        <v>1</v>
      </c>
      <c r="C1" s="44" t="s">
        <v>2</v>
      </c>
      <c r="D1" s="44" t="s">
        <v>118</v>
      </c>
      <c r="E1" s="44"/>
      <c r="F1" s="44" t="s">
        <v>119</v>
      </c>
      <c r="G1" s="45" t="s">
        <v>120</v>
      </c>
    </row>
    <row r="2" spans="1:7" x14ac:dyDescent="0.25">
      <c r="A2" s="42" t="s">
        <v>121</v>
      </c>
      <c r="B2" s="46">
        <f>'Utólagos szigetelés'!H20</f>
        <v>0</v>
      </c>
      <c r="C2" s="46">
        <f>'Utólagos szigetelés'!I20</f>
        <v>0</v>
      </c>
      <c r="D2" s="62">
        <f>B2+C2</f>
        <v>0</v>
      </c>
      <c r="E2" s="63">
        <v>0.27</v>
      </c>
      <c r="F2" s="62">
        <f>D2*E2</f>
        <v>0</v>
      </c>
      <c r="G2" s="47">
        <f>D2+F2</f>
        <v>0</v>
      </c>
    </row>
    <row r="3" spans="1:7" x14ac:dyDescent="0.25">
      <c r="A3" s="43" t="s">
        <v>122</v>
      </c>
      <c r="B3" s="34">
        <f>'Műanyag nyílászáró'!H16</f>
        <v>0</v>
      </c>
      <c r="C3" s="34">
        <f>'Műanyag nyílászáró'!I16</f>
        <v>0</v>
      </c>
      <c r="D3" s="34">
        <f t="shared" ref="D3:D6" si="0">B3+C3</f>
        <v>0</v>
      </c>
      <c r="E3" s="64">
        <v>0.27</v>
      </c>
      <c r="F3" s="34">
        <f t="shared" ref="F3:F6" si="1">D3*E3</f>
        <v>0</v>
      </c>
      <c r="G3" s="35">
        <f t="shared" ref="G3:G6" si="2">D3+F3</f>
        <v>0</v>
      </c>
    </row>
    <row r="4" spans="1:7" x14ac:dyDescent="0.25">
      <c r="A4" s="43" t="s">
        <v>123</v>
      </c>
      <c r="B4" s="34">
        <f>'Megújuló energia'!H3</f>
        <v>0</v>
      </c>
      <c r="C4" s="34">
        <f>'Megújuló energia'!I3</f>
        <v>0</v>
      </c>
      <c r="D4" s="34">
        <f t="shared" si="0"/>
        <v>0</v>
      </c>
      <c r="E4" s="64">
        <v>0.27</v>
      </c>
      <c r="F4" s="34">
        <f t="shared" si="1"/>
        <v>0</v>
      </c>
      <c r="G4" s="35">
        <f t="shared" si="2"/>
        <v>0</v>
      </c>
    </row>
    <row r="5" spans="1:7" x14ac:dyDescent="0.25">
      <c r="A5" s="43" t="s">
        <v>124</v>
      </c>
      <c r="B5" s="34">
        <f>'Fűtési rendszer'!H3</f>
        <v>0</v>
      </c>
      <c r="C5" s="34">
        <f>'Fűtési rendszer'!I3</f>
        <v>0</v>
      </c>
      <c r="D5" s="34">
        <f t="shared" si="0"/>
        <v>0</v>
      </c>
      <c r="E5" s="64">
        <v>0.27</v>
      </c>
      <c r="F5" s="34">
        <f t="shared" si="1"/>
        <v>0</v>
      </c>
      <c r="G5" s="35">
        <f t="shared" si="2"/>
        <v>0</v>
      </c>
    </row>
    <row r="6" spans="1:7" ht="16.5" thickBot="1" x14ac:dyDescent="0.3">
      <c r="A6" s="43" t="s">
        <v>125</v>
      </c>
      <c r="B6" s="65">
        <f>Akadálymentesítés!H12</f>
        <v>0</v>
      </c>
      <c r="C6" s="65">
        <f>Akadálymentesítés!I12</f>
        <v>0</v>
      </c>
      <c r="D6" s="65">
        <f t="shared" si="0"/>
        <v>0</v>
      </c>
      <c r="E6" s="66">
        <v>0.27</v>
      </c>
      <c r="F6" s="65">
        <f t="shared" si="1"/>
        <v>0</v>
      </c>
      <c r="G6" s="67">
        <f t="shared" si="2"/>
        <v>0</v>
      </c>
    </row>
    <row r="7" spans="1:7" ht="16.5" thickBot="1" x14ac:dyDescent="0.3">
      <c r="A7" s="41" t="s">
        <v>63</v>
      </c>
      <c r="B7" s="48">
        <f>ROUND(SUM(B2:B6),0)</f>
        <v>0</v>
      </c>
      <c r="C7" s="48">
        <f>ROUND(SUM(C2:C6),0)</f>
        <v>0</v>
      </c>
      <c r="D7" s="48">
        <f>ROUND(SUM(D2:D6),0)</f>
        <v>0</v>
      </c>
      <c r="E7" s="48"/>
      <c r="F7" s="48">
        <f>ROUND(SUM(F2:F6),0)</f>
        <v>0</v>
      </c>
      <c r="G7" s="49">
        <f>ROUND(SUM(G2:G6),0)</f>
        <v>0</v>
      </c>
    </row>
    <row r="15" spans="1:7" s="31" customFormat="1" x14ac:dyDescent="0.25">
      <c r="A15" s="32"/>
      <c r="B15" s="33"/>
      <c r="C15" s="33"/>
      <c r="D15" s="32"/>
      <c r="E15" s="32"/>
      <c r="F15" s="32"/>
      <c r="G15" s="32"/>
    </row>
  </sheetData>
  <pageMargins left="0.25" right="0.25" top="0.75" bottom="0.75" header="0.3" footer="0.3"/>
  <pageSetup paperSize="9" orientation="portrait" useFirstPageNumber="1" verticalDpi="4294967293" r:id="rId1"/>
  <headerFooter>
    <oddHeader>&amp;C&amp;"Tw Cen MT Condensed,bold"&amp;12Munkanem összesítő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20"/>
  <sheetViews>
    <sheetView topLeftCell="A4" workbookViewId="0"/>
  </sheetViews>
  <sheetFormatPr defaultRowHeight="15.75" x14ac:dyDescent="0.25"/>
  <cols>
    <col min="1" max="1" width="4.5" style="36" customWidth="1"/>
    <col min="2" max="2" width="13.5" style="37" customWidth="1"/>
    <col min="3" max="3" width="42" style="40" customWidth="1"/>
    <col min="4" max="4" width="9.33203125" style="38" customWidth="1"/>
    <col min="5" max="5" width="6.83203125" style="37" customWidth="1"/>
    <col min="6" max="7" width="9.33203125" style="39" customWidth="1"/>
    <col min="8" max="9" width="13.5" style="39" customWidth="1"/>
  </cols>
  <sheetData>
    <row r="1" spans="1:18" ht="29.25" thickBot="1" x14ac:dyDescent="0.3">
      <c r="A1" s="50" t="s">
        <v>3</v>
      </c>
      <c r="B1" s="51" t="s">
        <v>4</v>
      </c>
      <c r="C1" s="52" t="s">
        <v>5</v>
      </c>
      <c r="D1" s="53" t="s">
        <v>6</v>
      </c>
      <c r="E1" s="51" t="s">
        <v>7</v>
      </c>
      <c r="F1" s="54" t="s">
        <v>8</v>
      </c>
      <c r="G1" s="54" t="s">
        <v>9</v>
      </c>
      <c r="H1" s="54" t="s">
        <v>10</v>
      </c>
      <c r="I1" s="55" t="s">
        <v>11</v>
      </c>
    </row>
    <row r="2" spans="1:18" ht="99.75" x14ac:dyDescent="0.25">
      <c r="A2" s="36">
        <v>1</v>
      </c>
      <c r="B2" s="37" t="s">
        <v>78</v>
      </c>
      <c r="C2" s="40" t="s">
        <v>77</v>
      </c>
      <c r="D2" s="38">
        <v>275</v>
      </c>
      <c r="E2" s="37" t="s">
        <v>12</v>
      </c>
      <c r="H2" s="39">
        <f t="shared" ref="H2:H12" si="0">ROUND(D2*F2, 0)</f>
        <v>0</v>
      </c>
      <c r="I2" s="39">
        <f t="shared" ref="I2:I12" si="1">ROUND(D2*G2, 0)</f>
        <v>0</v>
      </c>
    </row>
    <row r="3" spans="1:18" ht="28.5" x14ac:dyDescent="0.25">
      <c r="A3" s="36">
        <v>2</v>
      </c>
      <c r="B3" s="37" t="s">
        <v>80</v>
      </c>
      <c r="C3" s="40" t="s">
        <v>79</v>
      </c>
      <c r="D3" s="38">
        <v>3</v>
      </c>
      <c r="E3" s="37" t="s">
        <v>20</v>
      </c>
      <c r="H3" s="39">
        <f t="shared" si="0"/>
        <v>0</v>
      </c>
      <c r="I3" s="39">
        <f t="shared" si="1"/>
        <v>0</v>
      </c>
    </row>
    <row r="4" spans="1:18" s="37" customFormat="1" ht="71.25" x14ac:dyDescent="0.25">
      <c r="A4" s="36">
        <v>3</v>
      </c>
      <c r="B4" s="37" t="s">
        <v>21</v>
      </c>
      <c r="C4" s="40" t="s">
        <v>22</v>
      </c>
      <c r="D4" s="38">
        <v>138.11000000000001</v>
      </c>
      <c r="E4" s="37" t="s">
        <v>12</v>
      </c>
      <c r="F4" s="39"/>
      <c r="G4" s="39"/>
      <c r="H4" s="39">
        <f t="shared" si="0"/>
        <v>0</v>
      </c>
      <c r="I4" s="39">
        <f t="shared" si="1"/>
        <v>0</v>
      </c>
      <c r="J4"/>
      <c r="K4"/>
    </row>
    <row r="5" spans="1:18" s="37" customFormat="1" ht="28.5" x14ac:dyDescent="0.25">
      <c r="A5" s="36">
        <v>4</v>
      </c>
      <c r="B5" s="37" t="s">
        <v>23</v>
      </c>
      <c r="C5" s="40" t="s">
        <v>81</v>
      </c>
      <c r="D5" s="38">
        <v>138.11000000000001</v>
      </c>
      <c r="E5" s="37" t="s">
        <v>12</v>
      </c>
      <c r="F5" s="39"/>
      <c r="G5" s="39"/>
      <c r="H5" s="39">
        <f t="shared" si="0"/>
        <v>0</v>
      </c>
      <c r="I5" s="39">
        <f t="shared" si="1"/>
        <v>0</v>
      </c>
      <c r="J5"/>
      <c r="K5"/>
    </row>
    <row r="6" spans="1:18" s="37" customFormat="1" ht="28.5" x14ac:dyDescent="0.25">
      <c r="A6" s="36">
        <v>5</v>
      </c>
      <c r="B6" s="37" t="s">
        <v>24</v>
      </c>
      <c r="C6" s="40" t="s">
        <v>25</v>
      </c>
      <c r="D6" s="38">
        <v>206.53</v>
      </c>
      <c r="E6" s="37" t="s">
        <v>12</v>
      </c>
      <c r="F6" s="39"/>
      <c r="G6" s="39"/>
      <c r="H6" s="39">
        <f t="shared" si="0"/>
        <v>0</v>
      </c>
      <c r="I6" s="39">
        <f t="shared" si="1"/>
        <v>0</v>
      </c>
      <c r="J6"/>
      <c r="K6"/>
    </row>
    <row r="7" spans="1:18" s="37" customFormat="1" ht="85.5" x14ac:dyDescent="0.25">
      <c r="A7" s="36">
        <v>6</v>
      </c>
      <c r="B7" s="37" t="s">
        <v>26</v>
      </c>
      <c r="C7" s="40" t="s">
        <v>27</v>
      </c>
      <c r="D7" s="38">
        <v>182.98</v>
      </c>
      <c r="E7" s="37" t="s">
        <v>12</v>
      </c>
      <c r="F7" s="39"/>
      <c r="G7" s="39"/>
      <c r="H7" s="39">
        <f t="shared" si="0"/>
        <v>0</v>
      </c>
      <c r="I7" s="39">
        <f t="shared" si="1"/>
        <v>0</v>
      </c>
      <c r="J7"/>
      <c r="K7"/>
    </row>
    <row r="8" spans="1:18" s="37" customFormat="1" ht="42.75" x14ac:dyDescent="0.25">
      <c r="A8" s="71">
        <v>7</v>
      </c>
      <c r="B8" s="75" t="s">
        <v>88</v>
      </c>
      <c r="C8" s="76" t="s">
        <v>89</v>
      </c>
      <c r="D8" s="77">
        <v>7.44</v>
      </c>
      <c r="E8" s="75" t="s">
        <v>12</v>
      </c>
      <c r="F8" s="78"/>
      <c r="G8" s="78"/>
      <c r="H8" s="78">
        <f t="shared" si="0"/>
        <v>0</v>
      </c>
      <c r="I8" s="78">
        <f t="shared" si="1"/>
        <v>0</v>
      </c>
      <c r="J8" s="80"/>
      <c r="K8" s="79"/>
      <c r="L8" s="75"/>
      <c r="M8" s="75"/>
      <c r="N8" s="75"/>
      <c r="O8" s="75"/>
      <c r="P8" s="75"/>
      <c r="Q8" s="75"/>
      <c r="R8" s="75"/>
    </row>
    <row r="9" spans="1:18" s="37" customFormat="1" ht="71.25" x14ac:dyDescent="0.25">
      <c r="A9" s="71">
        <v>8</v>
      </c>
      <c r="B9" s="75" t="s">
        <v>28</v>
      </c>
      <c r="C9" s="76" t="s">
        <v>29</v>
      </c>
      <c r="D9" s="77">
        <v>23.55</v>
      </c>
      <c r="E9" s="75" t="s">
        <v>12</v>
      </c>
      <c r="F9" s="78"/>
      <c r="G9" s="78"/>
      <c r="H9" s="78">
        <f t="shared" si="0"/>
        <v>0</v>
      </c>
      <c r="I9" s="78">
        <f t="shared" si="1"/>
        <v>0</v>
      </c>
      <c r="J9" s="79"/>
      <c r="K9"/>
    </row>
    <row r="10" spans="1:18" s="37" customFormat="1" ht="42.75" x14ac:dyDescent="0.25">
      <c r="A10" s="36">
        <v>9</v>
      </c>
      <c r="B10" s="37" t="s">
        <v>30</v>
      </c>
      <c r="C10" s="40" t="s">
        <v>31</v>
      </c>
      <c r="D10" s="38">
        <v>206.53</v>
      </c>
      <c r="E10" s="37" t="s">
        <v>12</v>
      </c>
      <c r="F10" s="39"/>
      <c r="G10" s="39"/>
      <c r="H10" s="39">
        <f t="shared" si="0"/>
        <v>0</v>
      </c>
      <c r="I10" s="39">
        <f t="shared" si="1"/>
        <v>0</v>
      </c>
      <c r="J10"/>
      <c r="K10"/>
    </row>
    <row r="11" spans="1:18" s="37" customFormat="1" ht="42.75" x14ac:dyDescent="0.25">
      <c r="A11" s="36">
        <v>10</v>
      </c>
      <c r="B11" s="37" t="s">
        <v>32</v>
      </c>
      <c r="C11" s="40" t="s">
        <v>33</v>
      </c>
      <c r="D11" s="38">
        <v>206.53</v>
      </c>
      <c r="E11" s="37" t="s">
        <v>12</v>
      </c>
      <c r="F11" s="39"/>
      <c r="G11" s="39"/>
      <c r="H11" s="39">
        <f t="shared" si="0"/>
        <v>0</v>
      </c>
      <c r="I11" s="39">
        <f t="shared" si="1"/>
        <v>0</v>
      </c>
      <c r="J11"/>
      <c r="K11"/>
    </row>
    <row r="12" spans="1:18" s="37" customFormat="1" ht="71.25" x14ac:dyDescent="0.25">
      <c r="A12" s="36">
        <v>11</v>
      </c>
      <c r="B12" s="37" t="s">
        <v>37</v>
      </c>
      <c r="C12" s="40" t="s">
        <v>90</v>
      </c>
      <c r="D12" s="38">
        <v>10.11</v>
      </c>
      <c r="E12" s="37" t="s">
        <v>35</v>
      </c>
      <c r="F12" s="39"/>
      <c r="G12" s="39"/>
      <c r="H12" s="39">
        <f t="shared" si="0"/>
        <v>0</v>
      </c>
      <c r="I12" s="39">
        <f t="shared" si="1"/>
        <v>0</v>
      </c>
      <c r="J12"/>
      <c r="K12"/>
    </row>
    <row r="13" spans="1:18" s="37" customFormat="1" ht="57" x14ac:dyDescent="0.25">
      <c r="A13" s="36">
        <v>12</v>
      </c>
      <c r="B13" s="37" t="s">
        <v>53</v>
      </c>
      <c r="C13" s="40" t="s">
        <v>54</v>
      </c>
      <c r="D13" s="38">
        <v>118.51</v>
      </c>
      <c r="E13" s="37" t="s">
        <v>12</v>
      </c>
      <c r="F13" s="39"/>
      <c r="G13" s="39"/>
      <c r="H13" s="39">
        <f t="shared" ref="H13:H19" si="2">ROUND(D13*F13, 0)</f>
        <v>0</v>
      </c>
      <c r="I13" s="39">
        <f t="shared" ref="I13:I19" si="3">ROUND(D13*G13, 0)</f>
        <v>0</v>
      </c>
      <c r="J13"/>
      <c r="K13"/>
    </row>
    <row r="14" spans="1:18" s="37" customFormat="1" ht="57" x14ac:dyDescent="0.25">
      <c r="A14" s="36">
        <v>13</v>
      </c>
      <c r="B14" s="37" t="s">
        <v>55</v>
      </c>
      <c r="C14" s="40" t="s">
        <v>56</v>
      </c>
      <c r="D14" s="38">
        <v>118.51</v>
      </c>
      <c r="E14" s="37" t="s">
        <v>12</v>
      </c>
      <c r="F14" s="39"/>
      <c r="G14" s="39"/>
      <c r="H14" s="39">
        <f t="shared" si="2"/>
        <v>0</v>
      </c>
      <c r="I14" s="39">
        <f t="shared" si="3"/>
        <v>0</v>
      </c>
      <c r="J14"/>
      <c r="K14"/>
    </row>
    <row r="15" spans="1:18" s="37" customFormat="1" ht="57" x14ac:dyDescent="0.25">
      <c r="A15" s="36">
        <v>14</v>
      </c>
      <c r="B15" s="37" t="s">
        <v>57</v>
      </c>
      <c r="C15" s="40" t="s">
        <v>110</v>
      </c>
      <c r="D15" s="38">
        <v>19.600000000000001</v>
      </c>
      <c r="E15" s="37" t="s">
        <v>12</v>
      </c>
      <c r="F15" s="39"/>
      <c r="G15" s="39"/>
      <c r="H15" s="39">
        <f t="shared" si="2"/>
        <v>0</v>
      </c>
      <c r="I15" s="39">
        <f t="shared" si="3"/>
        <v>0</v>
      </c>
      <c r="J15"/>
      <c r="K15"/>
    </row>
    <row r="16" spans="1:18" s="37" customFormat="1" ht="57" x14ac:dyDescent="0.25">
      <c r="A16" s="36">
        <v>15</v>
      </c>
      <c r="B16" s="37" t="s">
        <v>91</v>
      </c>
      <c r="C16" s="40" t="s">
        <v>111</v>
      </c>
      <c r="D16" s="38">
        <v>19.600000000000001</v>
      </c>
      <c r="E16" s="37" t="s">
        <v>12</v>
      </c>
      <c r="F16" s="39"/>
      <c r="G16" s="39"/>
      <c r="H16" s="39">
        <f t="shared" si="2"/>
        <v>0</v>
      </c>
      <c r="I16" s="39">
        <f t="shared" si="3"/>
        <v>0</v>
      </c>
      <c r="J16"/>
      <c r="K16"/>
    </row>
    <row r="17" spans="1:11" s="37" customFormat="1" ht="114" x14ac:dyDescent="0.25">
      <c r="A17" s="36">
        <v>16</v>
      </c>
      <c r="B17" s="37" t="s">
        <v>58</v>
      </c>
      <c r="C17" s="40" t="s">
        <v>59</v>
      </c>
      <c r="D17" s="38">
        <v>182.98</v>
      </c>
      <c r="E17" s="37" t="s">
        <v>12</v>
      </c>
      <c r="F17" s="39"/>
      <c r="G17" s="39"/>
      <c r="H17" s="39">
        <f t="shared" si="2"/>
        <v>0</v>
      </c>
      <c r="I17" s="39">
        <f t="shared" si="3"/>
        <v>0</v>
      </c>
      <c r="J17"/>
      <c r="K17"/>
    </row>
    <row r="18" spans="1:11" s="37" customFormat="1" ht="114" x14ac:dyDescent="0.25">
      <c r="A18" s="36">
        <v>17</v>
      </c>
      <c r="B18" s="37" t="s">
        <v>60</v>
      </c>
      <c r="C18" s="40" t="s">
        <v>92</v>
      </c>
      <c r="D18" s="38">
        <v>23.55</v>
      </c>
      <c r="E18" s="37" t="s">
        <v>12</v>
      </c>
      <c r="F18" s="39"/>
      <c r="G18" s="39"/>
      <c r="H18" s="39">
        <f t="shared" si="2"/>
        <v>0</v>
      </c>
      <c r="I18" s="39">
        <f t="shared" si="3"/>
        <v>0</v>
      </c>
      <c r="J18"/>
      <c r="K18"/>
    </row>
    <row r="19" spans="1:11" s="37" customFormat="1" ht="71.25" x14ac:dyDescent="0.25">
      <c r="A19" s="36">
        <v>18</v>
      </c>
      <c r="B19" s="37" t="s">
        <v>61</v>
      </c>
      <c r="C19" s="40" t="s">
        <v>62</v>
      </c>
      <c r="D19" s="38">
        <v>1242</v>
      </c>
      <c r="E19" s="37" t="s">
        <v>20</v>
      </c>
      <c r="F19" s="39"/>
      <c r="G19" s="39"/>
      <c r="H19" s="39">
        <f t="shared" si="2"/>
        <v>0</v>
      </c>
      <c r="I19" s="39">
        <f t="shared" si="3"/>
        <v>0</v>
      </c>
      <c r="J19"/>
      <c r="K19"/>
    </row>
    <row r="20" spans="1:11" x14ac:dyDescent="0.25">
      <c r="A20" s="56"/>
      <c r="B20" s="57"/>
      <c r="C20" s="58" t="s">
        <v>13</v>
      </c>
      <c r="D20" s="59"/>
      <c r="E20" s="57"/>
      <c r="F20" s="60"/>
      <c r="G20" s="60"/>
      <c r="H20" s="60">
        <f>ROUND(SUM(H2:H19),0)</f>
        <v>0</v>
      </c>
      <c r="I20" s="60">
        <f>ROUND(SUM(I2:I19),0)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6"/>
  <sheetViews>
    <sheetView zoomScale="85" zoomScaleNormal="85" workbookViewId="0"/>
  </sheetViews>
  <sheetFormatPr defaultRowHeight="15.75" x14ac:dyDescent="0.25"/>
  <cols>
    <col min="1" max="1" width="4.5" style="36" customWidth="1"/>
    <col min="2" max="2" width="13.5" style="37" customWidth="1"/>
    <col min="3" max="3" width="42" style="40" customWidth="1"/>
    <col min="4" max="4" width="9.33203125" style="38" customWidth="1"/>
    <col min="5" max="5" width="6.83203125" style="37" customWidth="1"/>
    <col min="6" max="7" width="9.33203125" style="39" customWidth="1"/>
    <col min="8" max="9" width="13.5" style="39" customWidth="1"/>
  </cols>
  <sheetData>
    <row r="1" spans="1:11" ht="29.25" thickBot="1" x14ac:dyDescent="0.3">
      <c r="A1" s="50" t="s">
        <v>3</v>
      </c>
      <c r="B1" s="51" t="s">
        <v>4</v>
      </c>
      <c r="C1" s="52" t="s">
        <v>5</v>
      </c>
      <c r="D1" s="53" t="s">
        <v>6</v>
      </c>
      <c r="E1" s="51" t="s">
        <v>7</v>
      </c>
      <c r="F1" s="54" t="s">
        <v>8</v>
      </c>
      <c r="G1" s="54" t="s">
        <v>9</v>
      </c>
      <c r="H1" s="54" t="s">
        <v>10</v>
      </c>
      <c r="I1" s="55" t="s">
        <v>11</v>
      </c>
    </row>
    <row r="2" spans="1:11" s="37" customFormat="1" ht="28.5" x14ac:dyDescent="0.25">
      <c r="A2" s="36">
        <v>7</v>
      </c>
      <c r="B2" s="37" t="s">
        <v>34</v>
      </c>
      <c r="C2" s="40" t="s">
        <v>36</v>
      </c>
      <c r="D2" s="38">
        <v>64.08</v>
      </c>
      <c r="E2" s="37" t="s">
        <v>35</v>
      </c>
      <c r="F2" s="39"/>
      <c r="G2" s="39"/>
      <c r="H2" s="39">
        <f>ROUND(D2*F2, 0)</f>
        <v>0</v>
      </c>
      <c r="I2" s="39">
        <f>ROUND(D2*G2, 0)</f>
        <v>0</v>
      </c>
      <c r="J2"/>
      <c r="K2"/>
    </row>
    <row r="3" spans="1:11" ht="28.5" x14ac:dyDescent="0.25">
      <c r="A3" s="36">
        <v>1</v>
      </c>
      <c r="B3" s="37" t="s">
        <v>38</v>
      </c>
      <c r="C3" s="40" t="s">
        <v>39</v>
      </c>
      <c r="D3" s="38">
        <v>175.31</v>
      </c>
      <c r="E3" s="37" t="s">
        <v>75</v>
      </c>
      <c r="H3" s="39">
        <f>ROUND(D3*F3, 0)</f>
        <v>0</v>
      </c>
      <c r="I3" s="39">
        <f>ROUND(D3*G3, 0)</f>
        <v>0</v>
      </c>
    </row>
    <row r="4" spans="1:11" ht="114" x14ac:dyDescent="0.25">
      <c r="A4" s="36">
        <v>2</v>
      </c>
      <c r="B4" s="37" t="s">
        <v>40</v>
      </c>
      <c r="C4" s="40" t="s">
        <v>114</v>
      </c>
      <c r="D4" s="38">
        <v>1</v>
      </c>
      <c r="E4" s="37" t="s">
        <v>20</v>
      </c>
      <c r="H4" s="39">
        <f t="shared" ref="H4:H12" si="0">ROUND(D4*F4, 0)</f>
        <v>0</v>
      </c>
      <c r="I4" s="39">
        <f t="shared" ref="I4:I12" si="1">ROUND(D4*G4, 0)</f>
        <v>0</v>
      </c>
    </row>
    <row r="5" spans="1:11" ht="99.75" x14ac:dyDescent="0.25">
      <c r="A5" s="36">
        <v>3</v>
      </c>
      <c r="B5" s="37" t="s">
        <v>41</v>
      </c>
      <c r="C5" s="40" t="s">
        <v>115</v>
      </c>
      <c r="D5" s="38">
        <v>1</v>
      </c>
      <c r="E5" s="37" t="s">
        <v>20</v>
      </c>
      <c r="H5" s="39">
        <f t="shared" si="0"/>
        <v>0</v>
      </c>
      <c r="I5" s="39">
        <f t="shared" si="1"/>
        <v>0</v>
      </c>
    </row>
    <row r="6" spans="1:11" ht="85.5" x14ac:dyDescent="0.25">
      <c r="A6" s="36">
        <v>4</v>
      </c>
      <c r="B6" s="37" t="s">
        <v>42</v>
      </c>
      <c r="C6" s="40" t="s">
        <v>116</v>
      </c>
      <c r="D6" s="38">
        <v>1</v>
      </c>
      <c r="E6" s="37" t="s">
        <v>20</v>
      </c>
      <c r="H6" s="39">
        <f t="shared" si="0"/>
        <v>0</v>
      </c>
      <c r="I6" s="39">
        <f t="shared" si="1"/>
        <v>0</v>
      </c>
    </row>
    <row r="7" spans="1:11" ht="99.75" x14ac:dyDescent="0.25">
      <c r="A7" s="36">
        <v>5</v>
      </c>
      <c r="B7" s="37" t="s">
        <v>43</v>
      </c>
      <c r="C7" s="40" t="s">
        <v>102</v>
      </c>
      <c r="D7" s="38">
        <v>1</v>
      </c>
      <c r="E7" s="37" t="s">
        <v>20</v>
      </c>
      <c r="H7" s="39">
        <f t="shared" si="0"/>
        <v>0</v>
      </c>
      <c r="I7" s="39">
        <f t="shared" si="1"/>
        <v>0</v>
      </c>
    </row>
    <row r="8" spans="1:11" ht="99.75" x14ac:dyDescent="0.25">
      <c r="A8" s="36">
        <v>6</v>
      </c>
      <c r="B8" s="37" t="s">
        <v>44</v>
      </c>
      <c r="C8" s="40" t="s">
        <v>108</v>
      </c>
      <c r="D8" s="38">
        <v>3</v>
      </c>
      <c r="E8" s="37" t="s">
        <v>20</v>
      </c>
      <c r="H8" s="39">
        <f t="shared" si="0"/>
        <v>0</v>
      </c>
      <c r="I8" s="39">
        <f t="shared" si="1"/>
        <v>0</v>
      </c>
    </row>
    <row r="9" spans="1:11" ht="99.75" x14ac:dyDescent="0.25">
      <c r="A9" s="36">
        <v>7</v>
      </c>
      <c r="B9" s="37" t="s">
        <v>103</v>
      </c>
      <c r="C9" s="40" t="s">
        <v>105</v>
      </c>
      <c r="D9" s="38">
        <v>1</v>
      </c>
      <c r="E9" s="37" t="s">
        <v>20</v>
      </c>
      <c r="H9" s="39">
        <f t="shared" si="0"/>
        <v>0</v>
      </c>
      <c r="I9" s="39">
        <f t="shared" si="1"/>
        <v>0</v>
      </c>
    </row>
    <row r="10" spans="1:11" ht="99.75" x14ac:dyDescent="0.25">
      <c r="A10" s="36">
        <v>8</v>
      </c>
      <c r="B10" s="37" t="s">
        <v>104</v>
      </c>
      <c r="C10" s="40" t="s">
        <v>107</v>
      </c>
      <c r="D10" s="38">
        <v>3</v>
      </c>
      <c r="E10" s="37" t="s">
        <v>20</v>
      </c>
      <c r="H10" s="39">
        <f t="shared" si="0"/>
        <v>0</v>
      </c>
      <c r="I10" s="39">
        <f t="shared" si="1"/>
        <v>0</v>
      </c>
    </row>
    <row r="11" spans="1:11" ht="99.75" x14ac:dyDescent="0.25">
      <c r="A11" s="36">
        <v>9</v>
      </c>
      <c r="B11" s="37" t="s">
        <v>106</v>
      </c>
      <c r="C11" s="40" t="s">
        <v>109</v>
      </c>
      <c r="D11" s="38">
        <v>1</v>
      </c>
      <c r="E11" s="37" t="s">
        <v>20</v>
      </c>
      <c r="H11" s="39">
        <f t="shared" si="0"/>
        <v>0</v>
      </c>
      <c r="I11" s="39">
        <f t="shared" si="1"/>
        <v>0</v>
      </c>
    </row>
    <row r="12" spans="1:11" ht="28.5" x14ac:dyDescent="0.25">
      <c r="A12" s="71">
        <v>10</v>
      </c>
      <c r="B12" s="70" t="s">
        <v>45</v>
      </c>
      <c r="C12" s="72" t="s">
        <v>46</v>
      </c>
      <c r="D12" s="73">
        <v>10.11</v>
      </c>
      <c r="E12" s="70" t="s">
        <v>35</v>
      </c>
      <c r="F12" s="74"/>
      <c r="G12" s="74"/>
      <c r="H12" s="74">
        <f t="shared" si="0"/>
        <v>0</v>
      </c>
      <c r="I12" s="74">
        <f t="shared" si="1"/>
        <v>0</v>
      </c>
      <c r="J12" s="69" t="s">
        <v>126</v>
      </c>
    </row>
    <row r="13" spans="1:11" s="37" customFormat="1" ht="85.5" x14ac:dyDescent="0.25">
      <c r="A13" s="36">
        <v>1</v>
      </c>
      <c r="B13" s="37" t="s">
        <v>47</v>
      </c>
      <c r="C13" s="40" t="s">
        <v>48</v>
      </c>
      <c r="D13" s="38">
        <v>32.04</v>
      </c>
      <c r="E13" s="37" t="s">
        <v>12</v>
      </c>
      <c r="F13" s="39"/>
      <c r="G13" s="39"/>
      <c r="H13" s="39">
        <f>ROUND(D13*F13, 0)</f>
        <v>0</v>
      </c>
      <c r="I13" s="39">
        <f>ROUND(D13*G13, 0)</f>
        <v>0</v>
      </c>
      <c r="J13"/>
      <c r="K13"/>
    </row>
    <row r="14" spans="1:11" s="37" customFormat="1" ht="71.25" x14ac:dyDescent="0.25">
      <c r="A14" s="36">
        <v>2</v>
      </c>
      <c r="B14" s="37" t="s">
        <v>49</v>
      </c>
      <c r="C14" s="40" t="s">
        <v>50</v>
      </c>
      <c r="D14" s="38">
        <v>32.04</v>
      </c>
      <c r="E14" s="37" t="s">
        <v>12</v>
      </c>
      <c r="F14" s="39"/>
      <c r="G14" s="39"/>
      <c r="H14" s="39">
        <f>ROUND(D14*F14, 0)</f>
        <v>0</v>
      </c>
      <c r="I14" s="39">
        <f>ROUND(D14*G14, 0)</f>
        <v>0</v>
      </c>
      <c r="J14"/>
      <c r="K14"/>
    </row>
    <row r="15" spans="1:11" s="37" customFormat="1" ht="71.25" x14ac:dyDescent="0.25">
      <c r="A15" s="36">
        <v>3</v>
      </c>
      <c r="B15" s="37" t="s">
        <v>51</v>
      </c>
      <c r="C15" s="40" t="s">
        <v>52</v>
      </c>
      <c r="D15" s="38">
        <v>32.04</v>
      </c>
      <c r="E15" s="37" t="s">
        <v>12</v>
      </c>
      <c r="F15" s="39"/>
      <c r="G15" s="39"/>
      <c r="H15" s="39">
        <f>ROUND(D15*F15, 0)</f>
        <v>0</v>
      </c>
      <c r="I15" s="39">
        <f>ROUND(D15*G15, 0)</f>
        <v>0</v>
      </c>
      <c r="J15"/>
      <c r="K15"/>
    </row>
    <row r="16" spans="1:11" x14ac:dyDescent="0.25">
      <c r="A16" s="56"/>
      <c r="B16" s="57"/>
      <c r="C16" s="58" t="s">
        <v>13</v>
      </c>
      <c r="D16" s="59"/>
      <c r="E16" s="57"/>
      <c r="F16" s="60"/>
      <c r="G16" s="60"/>
      <c r="H16" s="60">
        <f>ROUND(SUM(H2:H15),0)</f>
        <v>0</v>
      </c>
      <c r="I16" s="60">
        <f>ROUND(SUM(I2:I15),0)</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
  <sheetViews>
    <sheetView topLeftCell="A4" workbookViewId="0"/>
  </sheetViews>
  <sheetFormatPr defaultRowHeight="15.75" x14ac:dyDescent="0.25"/>
  <cols>
    <col min="1" max="1" width="4.5" style="36" customWidth="1"/>
    <col min="2" max="2" width="13.5" style="37" customWidth="1"/>
    <col min="3" max="3" width="42" style="40" customWidth="1"/>
    <col min="4" max="4" width="9.33203125" style="38" customWidth="1"/>
    <col min="5" max="5" width="6.83203125" style="37" customWidth="1"/>
    <col min="6" max="7" width="9.33203125" style="39" customWidth="1"/>
    <col min="8" max="9" width="13.5" style="39" customWidth="1"/>
  </cols>
  <sheetData>
    <row r="1" spans="1:9" ht="29.25" thickBot="1" x14ac:dyDescent="0.3">
      <c r="A1" s="50" t="s">
        <v>3</v>
      </c>
      <c r="B1" s="51" t="s">
        <v>4</v>
      </c>
      <c r="C1" s="52" t="s">
        <v>5</v>
      </c>
      <c r="D1" s="53" t="s">
        <v>6</v>
      </c>
      <c r="E1" s="51" t="s">
        <v>7</v>
      </c>
      <c r="F1" s="54" t="s">
        <v>8</v>
      </c>
      <c r="G1" s="54" t="s">
        <v>9</v>
      </c>
      <c r="H1" s="54" t="s">
        <v>10</v>
      </c>
      <c r="I1" s="55" t="s">
        <v>11</v>
      </c>
    </row>
    <row r="2" spans="1:9" ht="142.5" x14ac:dyDescent="0.25">
      <c r="A2" s="36">
        <v>1</v>
      </c>
      <c r="B2" s="37" t="s">
        <v>113</v>
      </c>
      <c r="C2" s="40" t="s">
        <v>112</v>
      </c>
      <c r="D2" s="38">
        <v>4</v>
      </c>
      <c r="E2" s="37" t="s">
        <v>20</v>
      </c>
      <c r="F2" s="68"/>
      <c r="H2" s="39">
        <f>ROUND(D2*F2, 0)</f>
        <v>0</v>
      </c>
      <c r="I2" s="39">
        <f>ROUND(D2*G2, 0)</f>
        <v>0</v>
      </c>
    </row>
    <row r="3" spans="1:9" x14ac:dyDescent="0.25">
      <c r="A3" s="56"/>
      <c r="B3" s="57"/>
      <c r="C3" s="58" t="s">
        <v>13</v>
      </c>
      <c r="D3" s="59"/>
      <c r="E3" s="57"/>
      <c r="F3" s="60"/>
      <c r="G3" s="60"/>
      <c r="H3" s="60">
        <f>ROUND(SUM(H2:H2),0)</f>
        <v>0</v>
      </c>
      <c r="I3" s="60">
        <f>ROUND(SUM(I2:I2),0)</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3"/>
  <sheetViews>
    <sheetView workbookViewId="0"/>
  </sheetViews>
  <sheetFormatPr defaultRowHeight="15.75" x14ac:dyDescent="0.25"/>
  <cols>
    <col min="1" max="1" width="4.5" style="36" customWidth="1"/>
    <col min="2" max="2" width="13.5" style="37" customWidth="1"/>
    <col min="3" max="3" width="42" style="40" customWidth="1"/>
    <col min="4" max="4" width="9.33203125" style="38" customWidth="1"/>
    <col min="5" max="5" width="6.83203125" style="37" customWidth="1"/>
    <col min="6" max="7" width="9.33203125" style="39" customWidth="1"/>
    <col min="8" max="9" width="13.5" style="39" customWidth="1"/>
  </cols>
  <sheetData>
    <row r="1" spans="1:18" ht="29.25" thickBot="1" x14ac:dyDescent="0.3">
      <c r="A1" s="50" t="s">
        <v>3</v>
      </c>
      <c r="B1" s="51" t="s">
        <v>4</v>
      </c>
      <c r="C1" s="52" t="s">
        <v>5</v>
      </c>
      <c r="D1" s="53" t="s">
        <v>6</v>
      </c>
      <c r="E1" s="51" t="s">
        <v>7</v>
      </c>
      <c r="F1" s="54" t="s">
        <v>8</v>
      </c>
      <c r="G1" s="54" t="s">
        <v>9</v>
      </c>
      <c r="H1" s="54" t="s">
        <v>10</v>
      </c>
      <c r="I1" s="55" t="s">
        <v>11</v>
      </c>
    </row>
    <row r="2" spans="1:18" ht="57.75" x14ac:dyDescent="0.25">
      <c r="A2" s="71">
        <v>1</v>
      </c>
      <c r="B2" s="75" t="s">
        <v>117</v>
      </c>
      <c r="C2" s="76" t="s">
        <v>127</v>
      </c>
      <c r="D2" s="77">
        <v>1</v>
      </c>
      <c r="E2" s="75" t="s">
        <v>20</v>
      </c>
      <c r="F2" s="78"/>
      <c r="G2" s="78"/>
      <c r="H2" s="78">
        <f>ROUND(D2*F2, 0)</f>
        <v>0</v>
      </c>
      <c r="I2" s="78">
        <f>ROUND(D2*G2, 0)</f>
        <v>0</v>
      </c>
      <c r="J2" s="80"/>
      <c r="K2" s="79"/>
      <c r="L2" s="79"/>
      <c r="M2" s="79"/>
      <c r="N2" s="79"/>
      <c r="O2" s="79"/>
      <c r="P2" s="79"/>
      <c r="Q2" s="79"/>
      <c r="R2" s="79"/>
    </row>
    <row r="3" spans="1:18" x14ac:dyDescent="0.25">
      <c r="A3" s="56"/>
      <c r="B3" s="57"/>
      <c r="C3" s="58" t="s">
        <v>13</v>
      </c>
      <c r="D3" s="59"/>
      <c r="E3" s="57"/>
      <c r="F3" s="60"/>
      <c r="G3" s="60"/>
      <c r="H3" s="60">
        <f>ROUND(SUM(H2:H2),0)</f>
        <v>0</v>
      </c>
      <c r="I3" s="60">
        <f>ROUND(SUM(I2:I2),0)</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12"/>
  <sheetViews>
    <sheetView workbookViewId="0"/>
  </sheetViews>
  <sheetFormatPr defaultRowHeight="15.75" x14ac:dyDescent="0.25"/>
  <cols>
    <col min="1" max="1" width="4.5" style="36" customWidth="1"/>
    <col min="2" max="2" width="13.5" style="37" customWidth="1"/>
    <col min="3" max="3" width="42" style="40" customWidth="1"/>
    <col min="4" max="4" width="9.33203125" style="38" customWidth="1"/>
    <col min="5" max="5" width="6.83203125" style="37" customWidth="1"/>
    <col min="6" max="7" width="9.33203125" style="39" customWidth="1"/>
    <col min="8" max="9" width="13.5" style="39" customWidth="1"/>
    <col min="18" max="18" width="40.33203125" customWidth="1"/>
  </cols>
  <sheetData>
    <row r="1" spans="1:18" ht="30.75" customHeight="1" thickBot="1" x14ac:dyDescent="0.3">
      <c r="A1" s="50" t="s">
        <v>3</v>
      </c>
      <c r="B1" s="51" t="s">
        <v>4</v>
      </c>
      <c r="C1" s="52" t="s">
        <v>5</v>
      </c>
      <c r="D1" s="53" t="s">
        <v>6</v>
      </c>
      <c r="E1" s="51" t="s">
        <v>7</v>
      </c>
      <c r="F1" s="54" t="s">
        <v>8</v>
      </c>
      <c r="G1" s="54" t="s">
        <v>9</v>
      </c>
      <c r="H1" s="54" t="s">
        <v>10</v>
      </c>
      <c r="I1" s="55" t="s">
        <v>11</v>
      </c>
      <c r="J1" s="113"/>
      <c r="K1" s="113"/>
      <c r="L1" s="113"/>
      <c r="M1" s="113"/>
      <c r="N1" s="113"/>
      <c r="O1" s="113"/>
      <c r="P1" s="113"/>
      <c r="Q1" s="113"/>
      <c r="R1" s="113"/>
    </row>
    <row r="2" spans="1:18" ht="45" x14ac:dyDescent="0.25">
      <c r="A2" s="36">
        <v>1</v>
      </c>
      <c r="B2" s="37" t="s">
        <v>14</v>
      </c>
      <c r="C2" s="40" t="s">
        <v>76</v>
      </c>
      <c r="D2" s="38">
        <v>4.4000000000000004</v>
      </c>
      <c r="E2" s="37" t="s">
        <v>15</v>
      </c>
      <c r="H2" s="39">
        <f>ROUND(D2*F2, 0)</f>
        <v>0</v>
      </c>
      <c r="I2" s="39">
        <f>ROUND(D2*G2, 0)</f>
        <v>0</v>
      </c>
      <c r="J2" s="113"/>
      <c r="K2" s="113"/>
      <c r="L2" s="113"/>
      <c r="M2" s="113"/>
      <c r="N2" s="113"/>
      <c r="O2" s="113"/>
      <c r="P2" s="113"/>
      <c r="Q2" s="113"/>
      <c r="R2" s="113"/>
    </row>
    <row r="3" spans="1:18" ht="28.5" x14ac:dyDescent="0.25">
      <c r="A3" s="36">
        <v>2</v>
      </c>
      <c r="B3" s="37" t="s">
        <v>16</v>
      </c>
      <c r="C3" s="40" t="s">
        <v>17</v>
      </c>
      <c r="D3" s="38">
        <v>4.4000000000000004</v>
      </c>
      <c r="E3" s="37" t="s">
        <v>15</v>
      </c>
      <c r="H3" s="39">
        <f>ROUND(D3*F3, 0)</f>
        <v>0</v>
      </c>
      <c r="I3" s="39">
        <f>ROUND(D3*G3, 0)</f>
        <v>0</v>
      </c>
    </row>
    <row r="4" spans="1:18" ht="28.5" x14ac:dyDescent="0.25">
      <c r="A4" s="36">
        <v>3</v>
      </c>
      <c r="B4" s="37" t="s">
        <v>80</v>
      </c>
      <c r="C4" s="40" t="s">
        <v>79</v>
      </c>
      <c r="D4" s="38">
        <v>3</v>
      </c>
      <c r="E4" s="37" t="s">
        <v>20</v>
      </c>
      <c r="H4" s="39">
        <f>ROUND(D4*F4, 0)</f>
        <v>0</v>
      </c>
      <c r="I4" s="39">
        <f>ROUND(D4*G4, 0)</f>
        <v>0</v>
      </c>
    </row>
    <row r="5" spans="1:18" ht="71.25" x14ac:dyDescent="0.25">
      <c r="A5" s="36">
        <v>4</v>
      </c>
      <c r="B5" s="37" t="s">
        <v>85</v>
      </c>
      <c r="C5" s="40" t="s">
        <v>86</v>
      </c>
      <c r="D5" s="38">
        <v>4.4000000000000004</v>
      </c>
      <c r="E5" s="37" t="s">
        <v>15</v>
      </c>
      <c r="H5" s="39">
        <f>ROUND(D5*F5, 0)</f>
        <v>0</v>
      </c>
      <c r="I5" s="39">
        <f>ROUND(D5*G5, 0)</f>
        <v>0</v>
      </c>
    </row>
    <row r="6" spans="1:18" s="37" customFormat="1" ht="28.5" x14ac:dyDescent="0.25">
      <c r="A6" s="36">
        <v>5</v>
      </c>
      <c r="B6" s="37" t="s">
        <v>18</v>
      </c>
      <c r="C6" s="40" t="s">
        <v>19</v>
      </c>
      <c r="D6" s="38">
        <v>3.3</v>
      </c>
      <c r="E6" s="37" t="s">
        <v>12</v>
      </c>
      <c r="F6" s="39"/>
      <c r="G6" s="39"/>
      <c r="H6" s="39">
        <f t="shared" ref="H6:H7" si="0">ROUND(D6*F6, 0)</f>
        <v>0</v>
      </c>
      <c r="I6" s="39">
        <f t="shared" ref="I6:I7" si="1">ROUND(D6*G6, 0)</f>
        <v>0</v>
      </c>
      <c r="J6"/>
      <c r="K6"/>
    </row>
    <row r="7" spans="1:18" s="37" customFormat="1" ht="28.5" x14ac:dyDescent="0.25">
      <c r="A7" s="36">
        <v>6</v>
      </c>
      <c r="B7" s="37" t="s">
        <v>94</v>
      </c>
      <c r="C7" s="40" t="s">
        <v>97</v>
      </c>
      <c r="D7" s="38">
        <v>10.7</v>
      </c>
      <c r="E7" s="37" t="s">
        <v>35</v>
      </c>
      <c r="F7" s="39"/>
      <c r="G7" s="39"/>
      <c r="H7" s="39">
        <f t="shared" si="0"/>
        <v>0</v>
      </c>
      <c r="I7" s="39">
        <f t="shared" si="1"/>
        <v>0</v>
      </c>
      <c r="J7"/>
      <c r="K7"/>
    </row>
    <row r="8" spans="1:18" s="37" customFormat="1" ht="99.75" x14ac:dyDescent="0.25">
      <c r="A8" s="36">
        <v>7</v>
      </c>
      <c r="B8" s="37" t="s">
        <v>87</v>
      </c>
      <c r="C8" s="40" t="s">
        <v>93</v>
      </c>
      <c r="D8" s="38">
        <v>7.44</v>
      </c>
      <c r="E8" s="37" t="s">
        <v>12</v>
      </c>
      <c r="F8" s="39"/>
      <c r="G8" s="39"/>
      <c r="H8" s="39">
        <f>ROUND(D8*F8, 0)</f>
        <v>0</v>
      </c>
      <c r="I8" s="39">
        <f>ROUND(D8*G8, 0)</f>
        <v>0</v>
      </c>
      <c r="J8"/>
      <c r="K8"/>
    </row>
    <row r="9" spans="1:18" s="37" customFormat="1" ht="28.5" x14ac:dyDescent="0.25">
      <c r="A9" s="36">
        <v>8</v>
      </c>
      <c r="B9" s="37" t="s">
        <v>100</v>
      </c>
      <c r="C9" s="40" t="s">
        <v>99</v>
      </c>
      <c r="D9" s="38">
        <v>1</v>
      </c>
      <c r="E9" s="37" t="s">
        <v>20</v>
      </c>
      <c r="F9" s="39"/>
      <c r="G9" s="39"/>
      <c r="H9" s="39">
        <f>ROUND(D9*F9, 0)</f>
        <v>0</v>
      </c>
      <c r="I9" s="39">
        <f>ROUND(D9*G9, 0)</f>
        <v>0</v>
      </c>
      <c r="J9"/>
      <c r="K9"/>
    </row>
    <row r="10" spans="1:18" s="37" customFormat="1" ht="28.5" x14ac:dyDescent="0.25">
      <c r="A10" s="36">
        <v>9</v>
      </c>
      <c r="B10" s="37" t="s">
        <v>98</v>
      </c>
      <c r="C10" s="40" t="s">
        <v>101</v>
      </c>
      <c r="D10" s="38">
        <v>1</v>
      </c>
      <c r="E10" s="37" t="s">
        <v>20</v>
      </c>
      <c r="F10" s="39"/>
      <c r="G10" s="39"/>
      <c r="H10" s="39">
        <f>ROUND(D10*F10, 0)</f>
        <v>0</v>
      </c>
      <c r="I10" s="39">
        <f>ROUND(D10*G10, 0)</f>
        <v>0</v>
      </c>
      <c r="J10"/>
      <c r="K10"/>
    </row>
    <row r="11" spans="1:18" s="37" customFormat="1" ht="28.5" x14ac:dyDescent="0.25">
      <c r="A11" s="36">
        <v>10</v>
      </c>
      <c r="B11" s="37" t="s">
        <v>95</v>
      </c>
      <c r="C11" s="40" t="s">
        <v>96</v>
      </c>
      <c r="D11" s="38">
        <v>2.68</v>
      </c>
      <c r="E11" s="37" t="s">
        <v>12</v>
      </c>
      <c r="F11" s="39"/>
      <c r="G11" s="39"/>
      <c r="H11" s="39">
        <f>ROUND(D11*F11, 0)</f>
        <v>0</v>
      </c>
      <c r="I11" s="39">
        <f>ROUND(D11*G11, 0)</f>
        <v>0</v>
      </c>
      <c r="J11"/>
      <c r="K11"/>
    </row>
    <row r="12" spans="1:18" x14ac:dyDescent="0.25">
      <c r="A12" s="56"/>
      <c r="B12" s="57"/>
      <c r="C12" s="58" t="s">
        <v>13</v>
      </c>
      <c r="D12" s="59"/>
      <c r="E12" s="57"/>
      <c r="F12" s="60"/>
      <c r="G12" s="60"/>
      <c r="H12" s="60">
        <f>ROUND(SUM(H2:H11),0)</f>
        <v>0</v>
      </c>
      <c r="I12" s="60">
        <f>ROUND(SUM(I2:I11),0)</f>
        <v>0</v>
      </c>
    </row>
  </sheetData>
  <mergeCells count="1">
    <mergeCell ref="J1:R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7</vt:i4>
      </vt:variant>
    </vt:vector>
  </HeadingPairs>
  <TitlesOfParts>
    <vt:vector size="7" baseType="lpstr">
      <vt:lpstr>Záradék</vt:lpstr>
      <vt:lpstr>Összesítő</vt:lpstr>
      <vt:lpstr>Utólagos szigetelés</vt:lpstr>
      <vt:lpstr>Műanyag nyílászáró</vt:lpstr>
      <vt:lpstr>Megújuló energia</vt:lpstr>
      <vt:lpstr>Fűtési rendszer</vt:lpstr>
      <vt:lpstr>Akadálymentesítés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Windows-felhasználó</dc:creator>
  <cp:lastModifiedBy>Windows-felhasználó</cp:lastModifiedBy>
  <dcterms:created xsi:type="dcterms:W3CDTF">2017-12-15T02:17:42Z</dcterms:created>
  <dcterms:modified xsi:type="dcterms:W3CDTF">2018-04-12T12:32:21Z</dcterms:modified>
</cp:coreProperties>
</file>